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2260" windowHeight="12648" firstSheet="4" activeTab="4"/>
  </bookViews>
  <sheets>
    <sheet name="Лист1" sheetId="1" r:id="rId1"/>
    <sheet name="Динамика долей год к году" sheetId="3" r:id="rId2"/>
    <sheet name="Лист2" sheetId="4" r:id="rId3"/>
    <sheet name="Лист3" sheetId="5" r:id="rId4"/>
    <sheet name="Шаблон информации к переговорам" sheetId="6" r:id="rId5"/>
    <sheet name="Динамика продаж 2022_2021" sheetId="7" r:id="rId6"/>
    <sheet name="ЧЕ лист при выборе Поставщика" sheetId="2" r:id="rId7"/>
  </sheets>
  <definedNames>
    <definedName name="_xlnm._FilterDatabase" localSheetId="6" hidden="1">'ЧЕ лист при выборе Поставщика'!$A$1:$B$7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18" i="7" l="1"/>
  <c r="D17" i="7"/>
  <c r="D16" i="7"/>
  <c r="D15" i="7"/>
  <c r="D13" i="7"/>
  <c r="D12" i="7"/>
  <c r="D11" i="7"/>
  <c r="D10" i="7"/>
  <c r="D9" i="7"/>
  <c r="D8" i="7"/>
  <c r="D7" i="7"/>
  <c r="D6" i="7"/>
  <c r="D14" i="7"/>
  <c r="D5" i="7"/>
  <c r="D4" i="7"/>
  <c r="C14" i="7"/>
  <c r="B14" i="7"/>
  <c r="C5" i="7"/>
  <c r="B5" i="7"/>
  <c r="B4" i="7"/>
  <c r="D16" i="6"/>
  <c r="D55" i="6"/>
  <c r="C55" i="6"/>
  <c r="B55" i="6"/>
  <c r="D57" i="6"/>
  <c r="D29" i="6"/>
  <c r="D28" i="6"/>
  <c r="D27" i="6"/>
  <c r="D26" i="6"/>
  <c r="D25" i="6"/>
  <c r="D17" i="6"/>
  <c r="D18" i="6"/>
  <c r="D19" i="6"/>
  <c r="C4" i="7" l="1"/>
  <c r="M12" i="3"/>
  <c r="M11" i="3"/>
  <c r="M10" i="3"/>
  <c r="M9" i="3"/>
  <c r="M5" i="3"/>
  <c r="M6" i="3"/>
  <c r="M7" i="3"/>
  <c r="Y11" i="3"/>
  <c r="Z11" i="3" s="1"/>
  <c r="M4" i="3"/>
  <c r="Y5" i="3"/>
  <c r="Y6" i="3"/>
  <c r="Z6" i="3" s="1"/>
  <c r="Y7" i="3"/>
  <c r="Z7" i="3" s="1"/>
  <c r="Y9" i="3"/>
  <c r="Z9" i="3" s="1"/>
  <c r="Y10" i="3"/>
  <c r="Z10" i="3" s="1"/>
  <c r="Y12" i="3"/>
  <c r="Z12" i="3" s="1"/>
  <c r="Y13" i="3"/>
  <c r="Z13" i="3" s="1"/>
  <c r="Y4" i="3"/>
  <c r="Z4" i="3" s="1"/>
  <c r="Z5" i="3" l="1"/>
  <c r="C34" i="6"/>
  <c r="C35" i="6"/>
  <c r="B35" i="6"/>
  <c r="B34" i="6"/>
  <c r="D34" i="6"/>
  <c r="D35" i="6"/>
</calcChain>
</file>

<file path=xl/sharedStrings.xml><?xml version="1.0" encoding="utf-8"?>
<sst xmlns="http://schemas.openxmlformats.org/spreadsheetml/2006/main" count="148" uniqueCount="130">
  <si>
    <t>Чек-лист для выбора поставщика дверей</t>
  </si>
  <si>
    <t>1. История и репутация компании</t>
  </si>
  <si>
    <t>Чем дольше фабрика работает на рынке, тем она надёжнее. Наверняка она дорожит репутацией и следит за ней. Однако не стоит доверять лишь информации на сайте. Не поленитесь изучить отзывы в независимых источниках, полистайте публикации о бренде в интернет-СМИ за годы работы, может, фото и видео найдутся. Изучайте вдумчиво – вы выбираете партнёра надолго.  </t>
  </si>
  <si>
    <t>2. Наличие лицензии и сертификатов</t>
  </si>
  <si>
    <t>Запросите у производителя все документы на продукцию, изучите их на соответствие СниПам и ГОСТу. Поинтересуйтесь, предоставляется ли паспорт на каждое изделие. Особенно важен данный пункт при продаже бронированных, огнеупорных и прочих специальных дверей. Наличие всей необходимой документации поможет избежать сложностей в будущем, а заодно и служит подтверждением качества продукции.</t>
  </si>
  <si>
    <t>3. Возможность прямых поставок в ваш регион</t>
  </si>
  <si>
    <t>Отлаженная и грамотная логистика – важнейший критерий сотрудничества. Крупные производители дверей, как правило, имеют склады во всех регионах и осуществляют доставку с них. Более мелкие фабрики имеют лишь один склад и обслуживают только ближайшие области. Фабрики, поставляющие двери по всей стране и даже за рубеж, безусловно, более надёжны, а их продукция – востребована и качественна. Однако содержание собственной логистической сети заложено в стоимость продукции вместе с ценой за качество. Поэтому региональные производители дверей нередко могут сделать более выгодные предложения.</t>
  </si>
  <si>
    <t>4. Ценовая политика и контроль розничных цен</t>
  </si>
  <si>
    <t>Узнайте на что производитель дверей готов пойти ради вас! Поинтересуйтесь акциями, специальными предложениями, скидками за объём. Изучите программы лояльности и начисления бонусов, если таковые есть. Обязательно поищите продукцию данной компании в сети. Часто бывает, что дистрибьюторы «выкручивают» себе особые условия, позволяющие торговать по цене ниже заводской. Требуйте такие же или лучшие условия непосредственно у фабрики.  </t>
  </si>
  <si>
    <t>5. Соответствие ассортимента продукции вашему предложению</t>
  </si>
  <si>
    <t>Если ваш магазин торгует только входными или только межкомнатными дверьми, начинать лучше всего с компаний, специализирующихся на производстве именно таких дверей. Если же ваш ассортимент широк, возможно, стоит рассмотреть крупного производителя с разными линейками продуктов. Заказывая всё в одном месте, можно рассчитывать получить скидку за общий объём закупки.</t>
  </si>
  <si>
    <t>6. Комплексное предложение и сервис</t>
  </si>
  <si>
    <t>Оптимально, если поставщик берёт на себя не только ответственность за качество и гарантийные обязательства, но и оказывает дополнительные услуги конечному потребителю – замер проёмов, доставка, монтаж, ремонт, замена фурнитуры и т.д. Таким образом вы не только освободитесь от лишних хлопот, но и переложите возможные репутационные риски со своего бренда на поставщика.  </t>
  </si>
  <si>
    <t>Названия строк</t>
  </si>
  <si>
    <t xml:space="preserve">  Январь 2020 г.</t>
  </si>
  <si>
    <t xml:space="preserve">  Февраль 2020 г.</t>
  </si>
  <si>
    <t xml:space="preserve">  Март 2020 г.</t>
  </si>
  <si>
    <t xml:space="preserve">  Апрель 2020 г.</t>
  </si>
  <si>
    <t xml:space="preserve">  Май 2020 г.</t>
  </si>
  <si>
    <t xml:space="preserve">  Июнь 2020 г.</t>
  </si>
  <si>
    <t xml:space="preserve">  Июль 2020 г.</t>
  </si>
  <si>
    <t xml:space="preserve">  Август 2020 г.</t>
  </si>
  <si>
    <t xml:space="preserve">  Сентябрь 2020 г.</t>
  </si>
  <si>
    <t xml:space="preserve">  Октябрь 2020 г.</t>
  </si>
  <si>
    <t xml:space="preserve">  Ноябрь 2020 г.</t>
  </si>
  <si>
    <t xml:space="preserve">  Январь 2021 г.</t>
  </si>
  <si>
    <t xml:space="preserve">  Февраль 2021 г.</t>
  </si>
  <si>
    <t xml:space="preserve">  Март 2021 г.</t>
  </si>
  <si>
    <t xml:space="preserve">  Апрель 2021 г.</t>
  </si>
  <si>
    <t xml:space="preserve">  Май 2021 г.</t>
  </si>
  <si>
    <t xml:space="preserve">  Июнь 2021 г.</t>
  </si>
  <si>
    <t xml:space="preserve">  Июль 2021 г.</t>
  </si>
  <si>
    <t xml:space="preserve">  Август 2021 г.</t>
  </si>
  <si>
    <t xml:space="preserve">  Сентябрь 2021 г.</t>
  </si>
  <si>
    <t xml:space="preserve">  Октябрь 2021 г.</t>
  </si>
  <si>
    <t xml:space="preserve">  Ноябрь 2021 г.</t>
  </si>
  <si>
    <t>Категория 1</t>
  </si>
  <si>
    <t>Отделение 1</t>
  </si>
  <si>
    <t>Отделение 2</t>
  </si>
  <si>
    <t>Категория 2</t>
  </si>
  <si>
    <t>Категория 3</t>
  </si>
  <si>
    <t>Категория 4</t>
  </si>
  <si>
    <t>Категория 5</t>
  </si>
  <si>
    <t xml:space="preserve">  Итого 11 мес 2020</t>
  </si>
  <si>
    <t>Итого 11 мес 2021</t>
  </si>
  <si>
    <t>Динамика %</t>
  </si>
  <si>
    <t>Объем продаж</t>
  </si>
  <si>
    <t>Объем валового дохода</t>
  </si>
  <si>
    <t>Кол-во чеков</t>
  </si>
  <si>
    <t>темп роста, %</t>
  </si>
  <si>
    <t>доля в ТО</t>
  </si>
  <si>
    <t>А</t>
  </si>
  <si>
    <t>В</t>
  </si>
  <si>
    <t>С</t>
  </si>
  <si>
    <t>X</t>
  </si>
  <si>
    <t>Y</t>
  </si>
  <si>
    <t>Z</t>
  </si>
  <si>
    <t>14-28</t>
  </si>
  <si>
    <t>21-42</t>
  </si>
  <si>
    <t xml:space="preserve"> 12-24</t>
  </si>
  <si>
    <t>18-36</t>
  </si>
  <si>
    <t xml:space="preserve"> 7-28</t>
  </si>
  <si>
    <t xml:space="preserve"> 14-28</t>
  </si>
  <si>
    <t>Информация к переговорам</t>
  </si>
  <si>
    <t>Наименование контрагента</t>
  </si>
  <si>
    <t>Доля в компании</t>
  </si>
  <si>
    <t>Доля на рынке</t>
  </si>
  <si>
    <t>1. Доля КА в ТО компании</t>
  </si>
  <si>
    <t>1 квартал</t>
  </si>
  <si>
    <t>2 квартал</t>
  </si>
  <si>
    <t>3 квартал</t>
  </si>
  <si>
    <t>4 квартал</t>
  </si>
  <si>
    <t>% прироста</t>
  </si>
  <si>
    <t>5 месяцев</t>
  </si>
  <si>
    <t>Доля в компании 2022 год</t>
  </si>
  <si>
    <t xml:space="preserve">ИТОГО </t>
  </si>
  <si>
    <t>2. Динамика продаж, сравнение с 2021/2022</t>
  </si>
  <si>
    <t>3. Динамика продаж, сравнение с 2020/2021</t>
  </si>
  <si>
    <t>ТО Контрагента</t>
  </si>
  <si>
    <t>Доля бюджета от ТО контрагента</t>
  </si>
  <si>
    <t>Прогноз 2022</t>
  </si>
  <si>
    <t>Период</t>
  </si>
  <si>
    <t>Доля в компании 2021 год</t>
  </si>
  <si>
    <t>Показатель</t>
  </si>
  <si>
    <t>Премии за объемное соглашение, руб.</t>
  </si>
  <si>
    <t>Компенсация сроков годности, руб.</t>
  </si>
  <si>
    <t>Маркетинговая активность на выкладку, руб.</t>
  </si>
  <si>
    <t>Ввод товара в ассортимент ( листинг новинок), руб.</t>
  </si>
  <si>
    <t>Бюджет контрагента на маркетинговую активность, руб.</t>
  </si>
  <si>
    <t>Сумма на подарки для покупателей, руб.</t>
  </si>
  <si>
    <t>Сумма бюджета на рекламную продукцию, руб.</t>
  </si>
  <si>
    <t>…..</t>
  </si>
  <si>
    <t>5. Условия работы по закупкам</t>
  </si>
  <si>
    <t>Сумма кредитного лимита</t>
  </si>
  <si>
    <r>
      <t xml:space="preserve">Дата подготовки информации к переговорам: </t>
    </r>
    <r>
      <rPr>
        <b/>
        <sz val="11"/>
        <color rgb="FFFF0000"/>
        <rFont val="Calibri"/>
        <family val="2"/>
        <charset val="204"/>
        <scheme val="minor"/>
      </rPr>
      <t>00.00.0000</t>
    </r>
  </si>
  <si>
    <t>4. Информация о бюджетах</t>
  </si>
  <si>
    <t>Ассортиментный возврат</t>
  </si>
  <si>
    <t>Срывы поставок, сроки )( опоздания привоза)</t>
  </si>
  <si>
    <t>Сумма Outstok</t>
  </si>
  <si>
    <t>Сумма остатка неликвидной продукции Ср. взвешенный</t>
  </si>
  <si>
    <t>Сумма списанной продукции, руб.</t>
  </si>
  <si>
    <t>Коэффициент покрытия отсрочкой платежа остатков по продукции</t>
  </si>
  <si>
    <t>Отсрочка платежа, дней</t>
  </si>
  <si>
    <t>Коэффициент оборачиваемости, текущий, дней</t>
  </si>
  <si>
    <t>% суммы списания от ТО, %</t>
  </si>
  <si>
    <t>5. Проблемные моменты</t>
  </si>
  <si>
    <t>Вопрос</t>
  </si>
  <si>
    <t>Дата отправки запроса</t>
  </si>
  <si>
    <t>Дата ответа, Ответсвенный</t>
  </si>
  <si>
    <t>Комментарии</t>
  </si>
  <si>
    <t>Компенсация сумм списания по продукту, сумма 0000</t>
  </si>
  <si>
    <t>Контрагент отказал опачивать, в связи с наличием задолжности по поставкам</t>
  </si>
  <si>
    <t xml:space="preserve">05.12.2021 Иванов И.И. </t>
  </si>
  <si>
    <t>Постоянный отказ в закупке на Товар 1 ( дефицит товар, нам не достается квоты)</t>
  </si>
  <si>
    <t>15.12.2021;25.12.2021;05.02.2022</t>
  </si>
  <si>
    <t>На нас не выделены квтоы. Предлагаем обсудить данный вопрос, в связи с бесплатным вводом в ассортимент Товара 2/или снижение объемов по Объемным соглашениям</t>
  </si>
  <si>
    <t>Товар</t>
  </si>
  <si>
    <t>Динамика продаж 2021/2022, % (5 месяцев)</t>
  </si>
  <si>
    <t>Динамика, %</t>
  </si>
  <si>
    <t>Бренд 1</t>
  </si>
  <si>
    <t>Товар 1</t>
  </si>
  <si>
    <t>Товар 2</t>
  </si>
  <si>
    <t>Товар 3</t>
  </si>
  <si>
    <t>Товар 4</t>
  </si>
  <si>
    <t>Товар 5</t>
  </si>
  <si>
    <t>Товар 6</t>
  </si>
  <si>
    <t>Товар 7</t>
  </si>
  <si>
    <t>Товар 8</t>
  </si>
  <si>
    <t>Контрагент</t>
  </si>
  <si>
    <t>Бренд 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</si>
</sst>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3" formatCode="_-* #,##0.00\ _₽_-;\-* #,##0.00\ _₽_-;_-* &quot;-&quot;??\ _₽_-;_-@_-"/>
    <numFmt numFmtId="164" formatCode="_-* #,##0\ _₽_-;\-* #,##0\ _₽_-;_-* &quot;-&quot;??\ _₽_-;_-@_-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b/>
      <sz val="17"/>
      <color rgb="FF0C0C0C"/>
      <name val="Arial"/>
      <family val="2"/>
      <charset val="204"/>
    </font>
    <font>
      <b/>
      <sz val="11"/>
      <color rgb="FF0C0C0C"/>
      <name val="Arial"/>
      <family val="2"/>
      <charset val="204"/>
    </font>
    <font>
      <sz val="8"/>
      <name val="Arial"/>
    </font>
    <font>
      <sz val="8"/>
      <name val="Arial"/>
      <family val="2"/>
      <charset val="204"/>
    </font>
    <font>
      <b/>
      <sz val="8"/>
      <color rgb="FFFF0000"/>
      <name val="Arial"/>
      <family val="2"/>
      <charset val="204"/>
    </font>
    <font>
      <sz val="7"/>
      <name val="Arial"/>
    </font>
    <font>
      <b/>
      <sz val="8"/>
      <name val="Arial"/>
      <family val="2"/>
      <charset val="204"/>
    </font>
    <font>
      <b/>
      <sz val="7"/>
      <name val="Arial"/>
      <family val="2"/>
      <charset val="204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charset val="204"/>
      <scheme val="minor"/>
    </font>
    <font>
      <b/>
      <i/>
      <sz val="11"/>
      <color theme="1"/>
      <name val="Calibri"/>
      <family val="2"/>
      <charset val="204"/>
      <scheme val="minor"/>
    </font>
    <font>
      <b/>
      <sz val="11"/>
      <color rgb="FFFF0000"/>
      <name val="Calibri"/>
      <family val="2"/>
      <charset val="204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7999816888943144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6">
    <xf numFmtId="0" fontId="0" fillId="0" borderId="0"/>
    <xf numFmtId="0" fontId="4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</cellStyleXfs>
  <cellXfs count="53">
    <xf numFmtId="0" fontId="0" fillId="0" borderId="0" xfId="0"/>
    <xf numFmtId="0" fontId="2" fillId="0" borderId="0" xfId="0" applyFont="1" applyAlignment="1">
      <alignment horizontal="left" vertical="center" wrapText="1"/>
    </xf>
    <xf numFmtId="0" fontId="0" fillId="0" borderId="0" xfId="0" applyAlignment="1">
      <alignment wrapText="1"/>
    </xf>
    <xf numFmtId="0" fontId="3" fillId="0" borderId="1" xfId="0" applyFont="1" applyBorder="1" applyAlignment="1">
      <alignment horizontal="left" vertical="center" wrapText="1"/>
    </xf>
    <xf numFmtId="0" fontId="0" fillId="0" borderId="1" xfId="0" applyBorder="1" applyAlignment="1">
      <alignment wrapText="1"/>
    </xf>
    <xf numFmtId="0" fontId="4" fillId="0" borderId="0" xfId="1"/>
    <xf numFmtId="0" fontId="4" fillId="0" borderId="1" xfId="1" applyBorder="1" applyAlignment="1">
      <alignment horizontal="left"/>
    </xf>
    <xf numFmtId="0" fontId="4" fillId="0" borderId="0" xfId="1" applyAlignment="1">
      <alignment horizontal="center"/>
    </xf>
    <xf numFmtId="0" fontId="10" fillId="0" borderId="0" xfId="0" applyFont="1"/>
    <xf numFmtId="164" fontId="9" fillId="3" borderId="1" xfId="1" applyNumberFormat="1" applyFont="1" applyFill="1" applyBorder="1" applyAlignment="1">
      <alignment horizontal="center" wrapText="1"/>
    </xf>
    <xf numFmtId="164" fontId="9" fillId="2" borderId="1" xfId="1" applyNumberFormat="1" applyFont="1" applyFill="1" applyBorder="1" applyAlignment="1">
      <alignment horizontal="center" wrapText="1"/>
    </xf>
    <xf numFmtId="10" fontId="7" fillId="3" borderId="1" xfId="1" applyNumberFormat="1" applyFont="1" applyFill="1" applyBorder="1" applyAlignment="1">
      <alignment horizontal="center"/>
    </xf>
    <xf numFmtId="10" fontId="7" fillId="2" borderId="1" xfId="1" applyNumberFormat="1" applyFont="1" applyFill="1" applyBorder="1" applyAlignment="1">
      <alignment horizontal="center"/>
    </xf>
    <xf numFmtId="0" fontId="0" fillId="0" borderId="0" xfId="0" applyAlignment="1">
      <alignment horizontal="center"/>
    </xf>
    <xf numFmtId="0" fontId="8" fillId="0" borderId="1" xfId="1" applyFont="1" applyBorder="1"/>
    <xf numFmtId="0" fontId="4" fillId="0" borderId="1" xfId="1" applyBorder="1"/>
    <xf numFmtId="10" fontId="4" fillId="0" borderId="1" xfId="1" applyNumberFormat="1" applyBorder="1"/>
    <xf numFmtId="0" fontId="8" fillId="0" borderId="1" xfId="1" pivotButton="1" applyFont="1" applyBorder="1" applyAlignment="1">
      <alignment wrapText="1"/>
    </xf>
    <xf numFmtId="0" fontId="4" fillId="0" borderId="1" xfId="1" applyBorder="1" applyAlignment="1">
      <alignment horizontal="left" indent="1"/>
    </xf>
    <xf numFmtId="10" fontId="6" fillId="0" borderId="1" xfId="1" applyNumberFormat="1" applyFont="1" applyBorder="1"/>
    <xf numFmtId="164" fontId="9" fillId="0" borderId="1" xfId="1" applyNumberFormat="1" applyFont="1" applyBorder="1" applyAlignment="1">
      <alignment horizontal="center" wrapText="1"/>
    </xf>
    <xf numFmtId="10" fontId="7" fillId="0" borderId="1" xfId="1" applyNumberFormat="1" applyFont="1" applyBorder="1" applyAlignment="1">
      <alignment horizontal="center"/>
    </xf>
    <xf numFmtId="17" fontId="0" fillId="0" borderId="1" xfId="0" applyNumberFormat="1" applyBorder="1" applyAlignment="1">
      <alignment horizontal="center"/>
    </xf>
    <xf numFmtId="0" fontId="0" fillId="0" borderId="1" xfId="0" applyBorder="1" applyAlignment="1">
      <alignment horizontal="center"/>
    </xf>
    <xf numFmtId="0" fontId="0" fillId="4" borderId="1" xfId="0" applyFill="1" applyBorder="1" applyAlignment="1">
      <alignment horizontal="center"/>
    </xf>
    <xf numFmtId="0" fontId="0" fillId="4" borderId="1" xfId="0" applyFill="1" applyBorder="1"/>
    <xf numFmtId="0" fontId="0" fillId="0" borderId="1" xfId="0" applyBorder="1"/>
    <xf numFmtId="0" fontId="0" fillId="0" borderId="1" xfId="0" applyBorder="1" applyAlignment="1">
      <alignment horizontal="center" wrapText="1"/>
    </xf>
    <xf numFmtId="0" fontId="13" fillId="0" borderId="0" xfId="0" applyFont="1"/>
    <xf numFmtId="0" fontId="12" fillId="0" borderId="0" xfId="0" applyFont="1"/>
    <xf numFmtId="9" fontId="0" fillId="0" borderId="1" xfId="5" applyFont="1" applyBorder="1" applyAlignment="1">
      <alignment horizontal="center"/>
    </xf>
    <xf numFmtId="0" fontId="0" fillId="0" borderId="1" xfId="0" applyFill="1" applyBorder="1"/>
    <xf numFmtId="0" fontId="0" fillId="5" borderId="1" xfId="0" applyFill="1" applyBorder="1"/>
    <xf numFmtId="0" fontId="0" fillId="5" borderId="1" xfId="0" applyFill="1" applyBorder="1" applyAlignment="1">
      <alignment horizontal="center"/>
    </xf>
    <xf numFmtId="0" fontId="12" fillId="5" borderId="1" xfId="0" applyFont="1" applyFill="1" applyBorder="1"/>
    <xf numFmtId="0" fontId="12" fillId="5" borderId="1" xfId="0" applyFont="1" applyFill="1" applyBorder="1" applyAlignment="1">
      <alignment wrapText="1"/>
    </xf>
    <xf numFmtId="0" fontId="12" fillId="5" borderId="1" xfId="0" applyFont="1" applyFill="1" applyBorder="1" applyAlignment="1">
      <alignment horizontal="center"/>
    </xf>
    <xf numFmtId="0" fontId="12" fillId="0" borderId="0" xfId="0" applyFont="1" applyAlignment="1">
      <alignment horizontal="center"/>
    </xf>
    <xf numFmtId="0" fontId="12" fillId="0" borderId="1" xfId="0" applyFont="1" applyBorder="1"/>
    <xf numFmtId="0" fontId="12" fillId="0" borderId="1" xfId="0" applyFont="1" applyBorder="1" applyAlignment="1">
      <alignment horizontal="center"/>
    </xf>
    <xf numFmtId="164" fontId="0" fillId="0" borderId="1" xfId="4" applyNumberFormat="1" applyFont="1" applyBorder="1" applyAlignment="1">
      <alignment horizontal="center"/>
    </xf>
    <xf numFmtId="0" fontId="12" fillId="0" borderId="1" xfId="0" applyFont="1" applyBorder="1" applyAlignment="1">
      <alignment wrapText="1"/>
    </xf>
    <xf numFmtId="164" fontId="12" fillId="0" borderId="1" xfId="4" applyNumberFormat="1" applyFont="1" applyBorder="1" applyAlignment="1">
      <alignment horizontal="center"/>
    </xf>
    <xf numFmtId="0" fontId="12" fillId="5" borderId="1" xfId="0" applyFont="1" applyFill="1" applyBorder="1" applyAlignment="1">
      <alignment horizontal="center" wrapText="1"/>
    </xf>
    <xf numFmtId="164" fontId="0" fillId="0" borderId="1" xfId="0" applyNumberFormat="1" applyBorder="1" applyAlignment="1">
      <alignment horizontal="center"/>
    </xf>
    <xf numFmtId="0" fontId="14" fillId="0" borderId="0" xfId="0" applyFont="1" applyAlignment="1">
      <alignment horizontal="center"/>
    </xf>
    <xf numFmtId="0" fontId="12" fillId="0" borderId="0" xfId="0" applyFont="1" applyAlignment="1">
      <alignment horizontal="center"/>
    </xf>
    <xf numFmtId="0" fontId="0" fillId="0" borderId="1" xfId="0" applyBorder="1" applyAlignment="1">
      <alignment horizontal="right"/>
    </xf>
    <xf numFmtId="0" fontId="12" fillId="0" borderId="1" xfId="0" applyFont="1" applyFill="1" applyBorder="1"/>
    <xf numFmtId="9" fontId="12" fillId="0" borderId="1" xfId="5" applyFont="1" applyBorder="1" applyAlignment="1">
      <alignment horizontal="center"/>
    </xf>
    <xf numFmtId="0" fontId="0" fillId="0" borderId="1" xfId="0" applyFill="1" applyBorder="1" applyAlignment="1">
      <alignment wrapText="1"/>
    </xf>
    <xf numFmtId="14" fontId="0" fillId="0" borderId="1" xfId="0" applyNumberFormat="1" applyBorder="1" applyAlignment="1">
      <alignment horizontal="center"/>
    </xf>
    <xf numFmtId="0" fontId="1" fillId="0" borderId="1" xfId="0" applyFont="1" applyBorder="1" applyAlignment="1">
      <alignment horizontal="center"/>
    </xf>
  </cellXfs>
  <cellStyles count="6">
    <cellStyle name="Обычный" xfId="0" builtinId="0"/>
    <cellStyle name="Обычный 2" xfId="1"/>
    <cellStyle name="Процентный" xfId="5" builtinId="5"/>
    <cellStyle name="Процентный 2" xfId="3"/>
    <cellStyle name="Финансовый" xfId="4" builtinId="3"/>
    <cellStyle name="Финансовый 2" xfId="2"/>
  </cellStyles>
  <dxfs count="0"/>
  <tableStyles count="0" defaultTableStyle="TableStyleMedium2" defaultPivotStyle="PivotStyleLight16"/>
  <colors>
    <mruColors>
      <color rgb="FFCCECFF"/>
      <color rgb="FF00FF99"/>
      <color rgb="FF00CC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129540</xdr:colOff>
      <xdr:row>1</xdr:row>
      <xdr:rowOff>19652</xdr:rowOff>
    </xdr:from>
    <xdr:to>
      <xdr:col>4</xdr:col>
      <xdr:colOff>68580</xdr:colOff>
      <xdr:row>19</xdr:row>
      <xdr:rowOff>175259</xdr:rowOff>
    </xdr:to>
    <xdr:pic>
      <xdr:nvPicPr>
        <xdr:cNvPr id="3" name="Рисунок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540" y="2031332"/>
          <a:ext cx="4762500" cy="34474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205740</xdr:colOff>
      <xdr:row>11</xdr:row>
      <xdr:rowOff>179846</xdr:rowOff>
    </xdr:from>
    <xdr:to>
      <xdr:col>11</xdr:col>
      <xdr:colOff>541020</xdr:colOff>
      <xdr:row>21</xdr:row>
      <xdr:rowOff>129540</xdr:rowOff>
    </xdr:to>
    <xdr:pic>
      <xdr:nvPicPr>
        <xdr:cNvPr id="4" name="Рисунок 3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29200" y="4020326"/>
          <a:ext cx="4602480" cy="17784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350520</xdr:colOff>
      <xdr:row>1</xdr:row>
      <xdr:rowOff>66170</xdr:rowOff>
    </xdr:from>
    <xdr:to>
      <xdr:col>11</xdr:col>
      <xdr:colOff>327660</xdr:colOff>
      <xdr:row>11</xdr:row>
      <xdr:rowOff>130867</xdr:rowOff>
    </xdr:to>
    <xdr:pic>
      <xdr:nvPicPr>
        <xdr:cNvPr id="5" name="Рисунок 4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73980" y="2077850"/>
          <a:ext cx="4244340" cy="18934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297815</xdr:colOff>
      <xdr:row>12</xdr:row>
      <xdr:rowOff>297815</xdr:rowOff>
    </xdr:to>
    <xdr:pic>
      <xdr:nvPicPr>
        <xdr:cNvPr id="2" name="Рисунок 1" descr="Матрица Дибба – Симкина [20]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345815" cy="288861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7</xdr:col>
      <xdr:colOff>601980</xdr:colOff>
      <xdr:row>1</xdr:row>
      <xdr:rowOff>22860</xdr:rowOff>
    </xdr:from>
    <xdr:to>
      <xdr:col>7</xdr:col>
      <xdr:colOff>601980</xdr:colOff>
      <xdr:row>14</xdr:row>
      <xdr:rowOff>175260</xdr:rowOff>
    </xdr:to>
    <xdr:cxnSp macro="">
      <xdr:nvCxnSpPr>
        <xdr:cNvPr id="6" name="Прямая со стрелкой 5"/>
        <xdr:cNvCxnSpPr/>
      </xdr:nvCxnSpPr>
      <xdr:spPr>
        <a:xfrm flipV="1">
          <a:off x="4869180" y="205740"/>
          <a:ext cx="0" cy="252984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14</xdr:row>
      <xdr:rowOff>152400</xdr:rowOff>
    </xdr:from>
    <xdr:to>
      <xdr:col>16</xdr:col>
      <xdr:colOff>403860</xdr:colOff>
      <xdr:row>14</xdr:row>
      <xdr:rowOff>167640</xdr:rowOff>
    </xdr:to>
    <xdr:cxnSp macro="">
      <xdr:nvCxnSpPr>
        <xdr:cNvPr id="10" name="Прямая со стрелкой 9"/>
        <xdr:cNvCxnSpPr/>
      </xdr:nvCxnSpPr>
      <xdr:spPr>
        <a:xfrm flipV="1">
          <a:off x="4876800" y="3901440"/>
          <a:ext cx="5280660" cy="1524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91440</xdr:colOff>
      <xdr:row>1</xdr:row>
      <xdr:rowOff>91440</xdr:rowOff>
    </xdr:from>
    <xdr:to>
      <xdr:col>11</xdr:col>
      <xdr:colOff>396240</xdr:colOff>
      <xdr:row>10</xdr:row>
      <xdr:rowOff>76200</xdr:rowOff>
    </xdr:to>
    <xdr:sp macro="" textlink="">
      <xdr:nvSpPr>
        <xdr:cNvPr id="14" name="Прямоугольник 13"/>
        <xdr:cNvSpPr/>
      </xdr:nvSpPr>
      <xdr:spPr>
        <a:xfrm>
          <a:off x="4968240" y="274320"/>
          <a:ext cx="2133600" cy="1630680"/>
        </a:xfrm>
        <a:prstGeom prst="rect">
          <a:avLst/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lang="ru-RU" sz="1100" b="1"/>
            <a:t>Как повысить доход?</a:t>
          </a:r>
          <a:r>
            <a:rPr lang="ru-RU" sz="1100" b="0"/>
            <a:t>следует</a:t>
          </a:r>
          <a:r>
            <a:rPr lang="ru-RU" sz="1100" b="0" baseline="0"/>
            <a:t> выявить пути повышения доходности этой продукции, т.к. за счет высоких объемов прдаж, даже незначительный рост доходности приведет к ощутимому росту прибыльности компании</a:t>
          </a:r>
          <a:r>
            <a:rPr lang="ru-RU" sz="1100" b="1"/>
            <a:t> </a:t>
          </a:r>
        </a:p>
      </xdr:txBody>
    </xdr:sp>
    <xdr:clientData/>
  </xdr:twoCellAnchor>
  <xdr:twoCellAnchor>
    <xdr:from>
      <xdr:col>8</xdr:col>
      <xdr:colOff>106680</xdr:colOff>
      <xdr:row>10</xdr:row>
      <xdr:rowOff>129540</xdr:rowOff>
    </xdr:from>
    <xdr:to>
      <xdr:col>11</xdr:col>
      <xdr:colOff>388620</xdr:colOff>
      <xdr:row>14</xdr:row>
      <xdr:rowOff>7620</xdr:rowOff>
    </xdr:to>
    <xdr:sp macro="" textlink="">
      <xdr:nvSpPr>
        <xdr:cNvPr id="16" name="Прямоугольник 15"/>
        <xdr:cNvSpPr/>
      </xdr:nvSpPr>
      <xdr:spPr>
        <a:xfrm>
          <a:off x="4983480" y="1958340"/>
          <a:ext cx="2110740" cy="1577340"/>
        </a:xfrm>
        <a:prstGeom prst="rect">
          <a:avLst/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lang="ru-RU" sz="1100" b="1"/>
            <a:t>Наименее</a:t>
          </a:r>
          <a:r>
            <a:rPr lang="ru-RU" sz="1100" b="1" baseline="0"/>
            <a:t> ценные: </a:t>
          </a:r>
          <a:r>
            <a:rPr lang="ru-RU" sz="1100" b="0" baseline="0"/>
            <a:t>для компании  товары, необходимо рассмотреть возможность замены товаров этой группы, а также оценить эффективность включения данных товаров в группе</a:t>
          </a:r>
          <a:endParaRPr lang="ru-RU" sz="1100" b="0"/>
        </a:p>
      </xdr:txBody>
    </xdr:sp>
    <xdr:clientData/>
  </xdr:twoCellAnchor>
  <xdr:twoCellAnchor>
    <xdr:from>
      <xdr:col>11</xdr:col>
      <xdr:colOff>518160</xdr:colOff>
      <xdr:row>1</xdr:row>
      <xdr:rowOff>91440</xdr:rowOff>
    </xdr:from>
    <xdr:to>
      <xdr:col>15</xdr:col>
      <xdr:colOff>236220</xdr:colOff>
      <xdr:row>10</xdr:row>
      <xdr:rowOff>83820</xdr:rowOff>
    </xdr:to>
    <xdr:sp macro="" textlink="">
      <xdr:nvSpPr>
        <xdr:cNvPr id="17" name="Прямоугольник 16"/>
        <xdr:cNvSpPr/>
      </xdr:nvSpPr>
      <xdr:spPr>
        <a:xfrm>
          <a:off x="7223760" y="274320"/>
          <a:ext cx="2156460" cy="1638300"/>
        </a:xfrm>
        <a:prstGeom prst="rect">
          <a:avLst/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lang="ru-RU" sz="1100" b="1"/>
            <a:t>Наиболее ценная</a:t>
          </a:r>
          <a:r>
            <a:rPr lang="ru-RU" sz="1100" b="1" baseline="0"/>
            <a:t> для компании группа</a:t>
          </a:r>
          <a:r>
            <a:rPr lang="ru-RU" sz="1100" b="0" baseline="0"/>
            <a:t>: товары, входящие в эту группу могу служит эталоном при выборе нового товара для включения в ассортимент. Необходимо стремиться к увеличению продаж товаров этой группы</a:t>
          </a:r>
          <a:endParaRPr lang="ru-RU" sz="1100" b="0"/>
        </a:p>
      </xdr:txBody>
    </xdr:sp>
    <xdr:clientData/>
  </xdr:twoCellAnchor>
  <xdr:twoCellAnchor>
    <xdr:from>
      <xdr:col>11</xdr:col>
      <xdr:colOff>510540</xdr:colOff>
      <xdr:row>10</xdr:row>
      <xdr:rowOff>129540</xdr:rowOff>
    </xdr:from>
    <xdr:to>
      <xdr:col>15</xdr:col>
      <xdr:colOff>236220</xdr:colOff>
      <xdr:row>14</xdr:row>
      <xdr:rowOff>30480</xdr:rowOff>
    </xdr:to>
    <xdr:sp macro="" textlink="">
      <xdr:nvSpPr>
        <xdr:cNvPr id="18" name="Прямоугольник 17"/>
        <xdr:cNvSpPr/>
      </xdr:nvSpPr>
      <xdr:spPr>
        <a:xfrm>
          <a:off x="7216140" y="1958340"/>
          <a:ext cx="2164080" cy="1600200"/>
        </a:xfrm>
        <a:prstGeom prst="rect">
          <a:avLst/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lang="ru-RU" sz="1100" b="1"/>
            <a:t>Как повысить</a:t>
          </a:r>
          <a:r>
            <a:rPr lang="ru-RU" sz="1100" b="1" baseline="0"/>
            <a:t> продажи</a:t>
          </a:r>
          <a:r>
            <a:rPr lang="ru-RU" sz="1100" b="0" baseline="0"/>
            <a:t>: необходимо искать возможность для увеличения продаж товаров данной группы. Благодаря высокой рентабильности  продукции, темпы роста прибыли компании будут выше темпа роста прдаж этих товаров</a:t>
          </a:r>
          <a:endParaRPr lang="ru-RU" sz="1100" b="0"/>
        </a:p>
      </xdr:txBody>
    </xdr:sp>
    <xdr:clientData/>
  </xdr:twoCellAnchor>
  <xdr:twoCellAnchor>
    <xdr:from>
      <xdr:col>1</xdr:col>
      <xdr:colOff>601980</xdr:colOff>
      <xdr:row>18</xdr:row>
      <xdr:rowOff>22860</xdr:rowOff>
    </xdr:from>
    <xdr:to>
      <xdr:col>1</xdr:col>
      <xdr:colOff>601980</xdr:colOff>
      <xdr:row>31</xdr:row>
      <xdr:rowOff>175260</xdr:rowOff>
    </xdr:to>
    <xdr:cxnSp macro="">
      <xdr:nvCxnSpPr>
        <xdr:cNvPr id="19" name="Прямая со стрелкой 18"/>
        <xdr:cNvCxnSpPr/>
      </xdr:nvCxnSpPr>
      <xdr:spPr>
        <a:xfrm flipV="1">
          <a:off x="4869180" y="205740"/>
          <a:ext cx="0" cy="349758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0</xdr:colOff>
      <xdr:row>31</xdr:row>
      <xdr:rowOff>152400</xdr:rowOff>
    </xdr:from>
    <xdr:to>
      <xdr:col>10</xdr:col>
      <xdr:colOff>403860</xdr:colOff>
      <xdr:row>31</xdr:row>
      <xdr:rowOff>167640</xdr:rowOff>
    </xdr:to>
    <xdr:cxnSp macro="">
      <xdr:nvCxnSpPr>
        <xdr:cNvPr id="20" name="Прямая со стрелкой 19"/>
        <xdr:cNvCxnSpPr/>
      </xdr:nvCxnSpPr>
      <xdr:spPr>
        <a:xfrm flipV="1">
          <a:off x="4876800" y="3680460"/>
          <a:ext cx="5280660" cy="1524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91440</xdr:colOff>
      <xdr:row>18</xdr:row>
      <xdr:rowOff>129540</xdr:rowOff>
    </xdr:from>
    <xdr:to>
      <xdr:col>5</xdr:col>
      <xdr:colOff>449580</xdr:colOff>
      <xdr:row>27</xdr:row>
      <xdr:rowOff>76200</xdr:rowOff>
    </xdr:to>
    <xdr:sp macro="" textlink="">
      <xdr:nvSpPr>
        <xdr:cNvPr id="21" name="Прямоугольник 20"/>
        <xdr:cNvSpPr/>
      </xdr:nvSpPr>
      <xdr:spPr>
        <a:xfrm>
          <a:off x="1310640" y="4564380"/>
          <a:ext cx="2186940" cy="1592580"/>
        </a:xfrm>
        <a:prstGeom prst="rect">
          <a:avLst/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lang="ru-RU" sz="1100" b="1"/>
            <a:t>Финансы</a:t>
          </a:r>
          <a:r>
            <a:rPr lang="ru-RU" sz="1100" b="0"/>
            <a:t>: товары данной группы вносят большой вклад в валовый доход, однако необходимо работать над</a:t>
          </a:r>
          <a:r>
            <a:rPr lang="ru-RU" sz="1100" b="0" baseline="0"/>
            <a:t> узнаваемостью товара у покупателей, проведение марктенговых акций по увеличению кол-ва клиентов данных товаров</a:t>
          </a:r>
          <a:endParaRPr lang="ru-RU" sz="1100" b="0"/>
        </a:p>
      </xdr:txBody>
    </xdr:sp>
    <xdr:clientData/>
  </xdr:twoCellAnchor>
  <xdr:twoCellAnchor>
    <xdr:from>
      <xdr:col>2</xdr:col>
      <xdr:colOff>106680</xdr:colOff>
      <xdr:row>27</xdr:row>
      <xdr:rowOff>129540</xdr:rowOff>
    </xdr:from>
    <xdr:to>
      <xdr:col>5</xdr:col>
      <xdr:colOff>434340</xdr:colOff>
      <xdr:row>31</xdr:row>
      <xdr:rowOff>76200</xdr:rowOff>
    </xdr:to>
    <xdr:sp macro="" textlink="">
      <xdr:nvSpPr>
        <xdr:cNvPr id="22" name="Прямоугольник 21"/>
        <xdr:cNvSpPr/>
      </xdr:nvSpPr>
      <xdr:spPr>
        <a:xfrm>
          <a:off x="1325880" y="6210300"/>
          <a:ext cx="2156460" cy="1638300"/>
        </a:xfrm>
        <a:prstGeom prst="rect">
          <a:avLst/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lang="ru-RU" sz="1100" b="1"/>
            <a:t>Случайности: </a:t>
          </a:r>
          <a:r>
            <a:rPr lang="ru-RU" sz="1100" b="0"/>
            <a:t>у данных товаров нет лояльных покупателей, они</a:t>
          </a:r>
          <a:r>
            <a:rPr lang="ru-RU" sz="1100" b="0" baseline="0"/>
            <a:t> наименнее ценны для компании</a:t>
          </a:r>
          <a:endParaRPr lang="ru-RU" sz="1100" b="0"/>
        </a:p>
      </xdr:txBody>
    </xdr:sp>
    <xdr:clientData/>
  </xdr:twoCellAnchor>
  <xdr:twoCellAnchor>
    <xdr:from>
      <xdr:col>5</xdr:col>
      <xdr:colOff>518160</xdr:colOff>
      <xdr:row>18</xdr:row>
      <xdr:rowOff>91440</xdr:rowOff>
    </xdr:from>
    <xdr:to>
      <xdr:col>9</xdr:col>
      <xdr:colOff>281940</xdr:colOff>
      <xdr:row>27</xdr:row>
      <xdr:rowOff>83820</xdr:rowOff>
    </xdr:to>
    <xdr:sp macro="" textlink="">
      <xdr:nvSpPr>
        <xdr:cNvPr id="23" name="Прямоугольник 22"/>
        <xdr:cNvSpPr/>
      </xdr:nvSpPr>
      <xdr:spPr>
        <a:xfrm>
          <a:off x="3566160" y="4526280"/>
          <a:ext cx="2202180" cy="1638300"/>
        </a:xfrm>
        <a:prstGeom prst="rect">
          <a:avLst/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-RU" sz="1100" b="1"/>
            <a:t>Лояльность и финансы: </a:t>
          </a:r>
          <a:r>
            <a:rPr lang="ru-RU" sz="1100" b="0"/>
            <a:t>товары данно</a:t>
          </a:r>
          <a:r>
            <a:rPr lang="ru-RU" sz="1100" b="0" baseline="0"/>
            <a:t>й группы имеют баланс между спрсом и уровнем валового дохода.</a:t>
          </a:r>
          <a:r>
            <a:rPr lang="ru-RU" sz="11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Необходимо стремиться к увеличению продаж товаров этой группы</a:t>
          </a:r>
          <a:endParaRPr lang="ru-RU">
            <a:effectLst/>
          </a:endParaRPr>
        </a:p>
        <a:p>
          <a:pPr algn="l"/>
          <a:r>
            <a:rPr lang="ru-RU" sz="1100" b="1" baseline="0"/>
            <a:t> </a:t>
          </a:r>
          <a:endParaRPr lang="ru-RU" sz="1100" b="0"/>
        </a:p>
      </xdr:txBody>
    </xdr:sp>
    <xdr:clientData/>
  </xdr:twoCellAnchor>
  <xdr:twoCellAnchor>
    <xdr:from>
      <xdr:col>5</xdr:col>
      <xdr:colOff>510540</xdr:colOff>
      <xdr:row>27</xdr:row>
      <xdr:rowOff>129540</xdr:rowOff>
    </xdr:from>
    <xdr:to>
      <xdr:col>9</xdr:col>
      <xdr:colOff>327660</xdr:colOff>
      <xdr:row>31</xdr:row>
      <xdr:rowOff>83820</xdr:rowOff>
    </xdr:to>
    <xdr:sp macro="" textlink="">
      <xdr:nvSpPr>
        <xdr:cNvPr id="24" name="Прямоугольник 23"/>
        <xdr:cNvSpPr/>
      </xdr:nvSpPr>
      <xdr:spPr>
        <a:xfrm>
          <a:off x="3558540" y="6210300"/>
          <a:ext cx="2255520" cy="1645920"/>
        </a:xfrm>
        <a:prstGeom prst="rect">
          <a:avLst/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lang="ru-RU" sz="1100" b="1"/>
            <a:t>Лояльность: </a:t>
          </a:r>
          <a:r>
            <a:rPr lang="ru-RU" sz="1100" b="0"/>
            <a:t>товары данной группы являются ценными для ваших</a:t>
          </a:r>
          <a:r>
            <a:rPr lang="ru-RU" sz="1100" b="0" baseline="0"/>
            <a:t> клиентов, при этом необходимо четко следит за ценообразование данной группы. Повышение валового дохода только за счет снижения закупочной цены ( товар должен быть в рынке)</a:t>
          </a:r>
          <a:endParaRPr lang="ru-RU" sz="1100" b="0"/>
        </a:p>
      </xdr:txBody>
    </xdr:sp>
    <xdr:clientData/>
  </xdr:twoCellAnchor>
  <xdr:twoCellAnchor editAs="oneCell">
    <xdr:from>
      <xdr:col>12</xdr:col>
      <xdr:colOff>0</xdr:colOff>
      <xdr:row>18</xdr:row>
      <xdr:rowOff>0</xdr:rowOff>
    </xdr:from>
    <xdr:to>
      <xdr:col>19</xdr:col>
      <xdr:colOff>83820</xdr:colOff>
      <xdr:row>30</xdr:row>
      <xdr:rowOff>449580</xdr:rowOff>
    </xdr:to>
    <xdr:pic>
      <xdr:nvPicPr>
        <xdr:cNvPr id="15" name="Рисунок 14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15200" y="4434840"/>
          <a:ext cx="4351020" cy="328422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12</xdr:col>
      <xdr:colOff>601980</xdr:colOff>
      <xdr:row>33</xdr:row>
      <xdr:rowOff>22860</xdr:rowOff>
    </xdr:from>
    <xdr:to>
      <xdr:col>12</xdr:col>
      <xdr:colOff>601980</xdr:colOff>
      <xdr:row>46</xdr:row>
      <xdr:rowOff>175260</xdr:rowOff>
    </xdr:to>
    <xdr:cxnSp macro="">
      <xdr:nvCxnSpPr>
        <xdr:cNvPr id="25" name="Прямая со стрелкой 24"/>
        <xdr:cNvCxnSpPr/>
      </xdr:nvCxnSpPr>
      <xdr:spPr>
        <a:xfrm flipV="1">
          <a:off x="1211580" y="4457700"/>
          <a:ext cx="0" cy="348996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0</xdr:colOff>
      <xdr:row>46</xdr:row>
      <xdr:rowOff>152400</xdr:rowOff>
    </xdr:from>
    <xdr:to>
      <xdr:col>21</xdr:col>
      <xdr:colOff>403860</xdr:colOff>
      <xdr:row>46</xdr:row>
      <xdr:rowOff>167640</xdr:rowOff>
    </xdr:to>
    <xdr:cxnSp macro="">
      <xdr:nvCxnSpPr>
        <xdr:cNvPr id="26" name="Прямая со стрелкой 25"/>
        <xdr:cNvCxnSpPr/>
      </xdr:nvCxnSpPr>
      <xdr:spPr>
        <a:xfrm flipV="1">
          <a:off x="1219200" y="7924800"/>
          <a:ext cx="5280660" cy="1524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91440</xdr:colOff>
      <xdr:row>33</xdr:row>
      <xdr:rowOff>129540</xdr:rowOff>
    </xdr:from>
    <xdr:to>
      <xdr:col>16</xdr:col>
      <xdr:colOff>449580</xdr:colOff>
      <xdr:row>42</xdr:row>
      <xdr:rowOff>76200</xdr:rowOff>
    </xdr:to>
    <xdr:sp macro="" textlink="">
      <xdr:nvSpPr>
        <xdr:cNvPr id="27" name="Прямоугольник 26"/>
        <xdr:cNvSpPr/>
      </xdr:nvSpPr>
      <xdr:spPr>
        <a:xfrm>
          <a:off x="1310640" y="4564380"/>
          <a:ext cx="2186940" cy="1592580"/>
        </a:xfrm>
        <a:prstGeom prst="rect">
          <a:avLst/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lang="ru-RU" sz="1100" b="1"/>
            <a:t>кошки (вопросы, трудные дети)</a:t>
          </a:r>
          <a:r>
            <a:rPr lang="ru-RU" sz="1100" b="0"/>
            <a:t>: быстрорастущие товары с низкой долей</a:t>
          </a:r>
          <a:r>
            <a:rPr lang="ru-RU" sz="1100" b="0" baseline="0"/>
            <a:t> в ТО.</a:t>
          </a:r>
          <a:r>
            <a:rPr lang="ru-RU" sz="1100" b="0"/>
            <a:t> Требуют значительные ресурсы. Это новые  товары, которые следуюет тщательно анализировать для перевода в "Звезды" и "дойные коровы"</a:t>
          </a:r>
        </a:p>
      </xdr:txBody>
    </xdr:sp>
    <xdr:clientData/>
  </xdr:twoCellAnchor>
  <xdr:twoCellAnchor>
    <xdr:from>
      <xdr:col>13</xdr:col>
      <xdr:colOff>129540</xdr:colOff>
      <xdr:row>42</xdr:row>
      <xdr:rowOff>129540</xdr:rowOff>
    </xdr:from>
    <xdr:to>
      <xdr:col>16</xdr:col>
      <xdr:colOff>457200</xdr:colOff>
      <xdr:row>46</xdr:row>
      <xdr:rowOff>76200</xdr:rowOff>
    </xdr:to>
    <xdr:sp macro="" textlink="">
      <xdr:nvSpPr>
        <xdr:cNvPr id="28" name="Прямоугольник 27"/>
        <xdr:cNvSpPr/>
      </xdr:nvSpPr>
      <xdr:spPr>
        <a:xfrm>
          <a:off x="8054340" y="10058400"/>
          <a:ext cx="2156460" cy="1546860"/>
        </a:xfrm>
        <a:prstGeom prst="rect">
          <a:avLst/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lang="ru-RU" sz="1100" b="1"/>
            <a:t>Собаки: </a:t>
          </a:r>
          <a:r>
            <a:rPr lang="ru-RU" sz="1100" b="0"/>
            <a:t>твары, занимающие место</a:t>
          </a:r>
          <a:r>
            <a:rPr lang="ru-RU" sz="1100" b="0" baseline="0"/>
            <a:t> в ассортименте. Их необходимо распродавать, ликвидировать, ротировать.</a:t>
          </a:r>
          <a:endParaRPr lang="ru-RU" sz="1100" b="0"/>
        </a:p>
      </xdr:txBody>
    </xdr:sp>
    <xdr:clientData/>
  </xdr:twoCellAnchor>
  <xdr:twoCellAnchor>
    <xdr:from>
      <xdr:col>16</xdr:col>
      <xdr:colOff>495300</xdr:colOff>
      <xdr:row>33</xdr:row>
      <xdr:rowOff>129540</xdr:rowOff>
    </xdr:from>
    <xdr:to>
      <xdr:col>20</xdr:col>
      <xdr:colOff>281940</xdr:colOff>
      <xdr:row>42</xdr:row>
      <xdr:rowOff>83820</xdr:rowOff>
    </xdr:to>
    <xdr:sp macro="" textlink="">
      <xdr:nvSpPr>
        <xdr:cNvPr id="29" name="Прямоугольник 28"/>
        <xdr:cNvSpPr/>
      </xdr:nvSpPr>
      <xdr:spPr>
        <a:xfrm>
          <a:off x="10248900" y="8412480"/>
          <a:ext cx="2225040" cy="1600200"/>
        </a:xfrm>
        <a:prstGeom prst="rect">
          <a:avLst/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-RU" sz="1100" b="1"/>
            <a:t>Звезды: </a:t>
          </a:r>
          <a:r>
            <a:rPr lang="ru-RU" sz="1100" b="0"/>
            <a:t>лидеры товарных категорий с высокими темпами роста и большой относительной долей</a:t>
          </a:r>
          <a:r>
            <a:rPr lang="ru-RU" sz="1100" b="0" baseline="0"/>
            <a:t> в ТО компании. Товары данной группы необходимо тщательно поддерживать, отражать конкурентов, развивать</a:t>
          </a:r>
          <a:endParaRPr lang="ru-RU">
            <a:effectLst/>
          </a:endParaRPr>
        </a:p>
        <a:p>
          <a:pPr algn="l"/>
          <a:r>
            <a:rPr lang="ru-RU" sz="1100" b="1" baseline="0"/>
            <a:t> </a:t>
          </a:r>
          <a:endParaRPr lang="ru-RU" sz="1100" b="0"/>
        </a:p>
      </xdr:txBody>
    </xdr:sp>
    <xdr:clientData/>
  </xdr:twoCellAnchor>
  <xdr:twoCellAnchor>
    <xdr:from>
      <xdr:col>16</xdr:col>
      <xdr:colOff>510540</xdr:colOff>
      <xdr:row>42</xdr:row>
      <xdr:rowOff>129540</xdr:rowOff>
    </xdr:from>
    <xdr:to>
      <xdr:col>20</xdr:col>
      <xdr:colOff>327660</xdr:colOff>
      <xdr:row>46</xdr:row>
      <xdr:rowOff>83820</xdr:rowOff>
    </xdr:to>
    <xdr:sp macro="" textlink="">
      <xdr:nvSpPr>
        <xdr:cNvPr id="30" name="Прямоугольник 29"/>
        <xdr:cNvSpPr/>
      </xdr:nvSpPr>
      <xdr:spPr>
        <a:xfrm>
          <a:off x="3558540" y="6210300"/>
          <a:ext cx="2255520" cy="1645920"/>
        </a:xfrm>
        <a:prstGeom prst="rect">
          <a:avLst/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lang="ru-RU" sz="1100" b="1"/>
            <a:t>дойные коровы: </a:t>
          </a:r>
          <a:r>
            <a:rPr lang="ru-RU" sz="1100" b="0"/>
            <a:t>минимизировать вложения, пожинать плоды, удерживать позиции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570569</xdr:colOff>
      <xdr:row>18</xdr:row>
      <xdr:rowOff>114300</xdr:rowOff>
    </xdr:to>
    <xdr:pic>
      <xdr:nvPicPr>
        <xdr:cNvPr id="2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5759789" cy="34061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11</xdr:col>
      <xdr:colOff>0</xdr:colOff>
      <xdr:row>1</xdr:row>
      <xdr:rowOff>7620</xdr:rowOff>
    </xdr:from>
    <xdr:to>
      <xdr:col>12</xdr:col>
      <xdr:colOff>723900</xdr:colOff>
      <xdr:row>7</xdr:row>
      <xdr:rowOff>7620</xdr:rowOff>
    </xdr:to>
    <xdr:sp macro="" textlink="">
      <xdr:nvSpPr>
        <xdr:cNvPr id="3" name="Прямоугольник 2"/>
        <xdr:cNvSpPr/>
      </xdr:nvSpPr>
      <xdr:spPr>
        <a:xfrm>
          <a:off x="6705600" y="190500"/>
          <a:ext cx="1767840" cy="1097280"/>
        </a:xfrm>
        <a:prstGeom prst="rect">
          <a:avLst/>
        </a:prstGeom>
        <a:solidFill>
          <a:schemeClr val="accent1">
            <a:lumMod val="7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ru-RU" sz="1100">
              <a:solidFill>
                <a:sysClr val="windowText" lastClr="000000"/>
              </a:solidFill>
            </a:rPr>
            <a:t>АХ - невысокий</a:t>
          </a:r>
          <a:r>
            <a:rPr lang="ru-RU" sz="1100" baseline="0">
              <a:solidFill>
                <a:sysClr val="windowText" lastClr="000000"/>
              </a:solidFill>
            </a:rPr>
            <a:t> страховой запаса. Поставки точно в срок. Д.б. резервный поставщик</a:t>
          </a:r>
          <a:endParaRPr lang="ru-RU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12</xdr:col>
      <xdr:colOff>845820</xdr:colOff>
      <xdr:row>1</xdr:row>
      <xdr:rowOff>15240</xdr:rowOff>
    </xdr:from>
    <xdr:to>
      <xdr:col>14</xdr:col>
      <xdr:colOff>525780</xdr:colOff>
      <xdr:row>7</xdr:row>
      <xdr:rowOff>15240</xdr:rowOff>
    </xdr:to>
    <xdr:sp macro="" textlink="">
      <xdr:nvSpPr>
        <xdr:cNvPr id="4" name="Прямоугольник 3"/>
        <xdr:cNvSpPr/>
      </xdr:nvSpPr>
      <xdr:spPr>
        <a:xfrm>
          <a:off x="8595360" y="198120"/>
          <a:ext cx="1767840" cy="1097280"/>
        </a:xfrm>
        <a:prstGeom prst="rect">
          <a:avLst/>
        </a:prstGeom>
        <a:solidFill>
          <a:schemeClr val="accent1">
            <a:lumMod val="7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-RU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А</a:t>
          </a:r>
          <a:r>
            <a:rPr lang="en-US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Y</a:t>
          </a:r>
          <a:r>
            <a:rPr lang="ru-RU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- запас с небольшим избытком. Резервный поставщик. Контроль запасов</a:t>
          </a:r>
          <a:endParaRPr lang="ru-RU">
            <a:solidFill>
              <a:sysClr val="windowText" lastClr="000000"/>
            </a:solidFill>
            <a:effectLst/>
          </a:endParaRPr>
        </a:p>
        <a:p>
          <a:pPr algn="l"/>
          <a:endParaRPr lang="ru-RU" sz="1100"/>
        </a:p>
      </xdr:txBody>
    </xdr:sp>
    <xdr:clientData/>
  </xdr:twoCellAnchor>
  <xdr:twoCellAnchor>
    <xdr:from>
      <xdr:col>15</xdr:col>
      <xdr:colOff>7620</xdr:colOff>
      <xdr:row>1</xdr:row>
      <xdr:rowOff>22860</xdr:rowOff>
    </xdr:from>
    <xdr:to>
      <xdr:col>17</xdr:col>
      <xdr:colOff>601980</xdr:colOff>
      <xdr:row>7</xdr:row>
      <xdr:rowOff>7620</xdr:rowOff>
    </xdr:to>
    <xdr:sp macro="" textlink="">
      <xdr:nvSpPr>
        <xdr:cNvPr id="5" name="Прямоугольник 4"/>
        <xdr:cNvSpPr/>
      </xdr:nvSpPr>
      <xdr:spPr>
        <a:xfrm>
          <a:off x="10454640" y="205740"/>
          <a:ext cx="1813560" cy="1082040"/>
        </a:xfrm>
        <a:prstGeom prst="rect">
          <a:avLst/>
        </a:prstGeom>
        <a:solidFill>
          <a:schemeClr val="accent1">
            <a:lumMod val="40000"/>
            <a:lumOff val="6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-RU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А</a:t>
          </a:r>
          <a:r>
            <a:rPr lang="en-US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Z</a:t>
          </a:r>
          <a:r>
            <a:rPr lang="ru-RU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-</a:t>
          </a:r>
          <a:r>
            <a:rPr lang="en-US" sz="110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ru-RU" sz="110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запас товара с избытком, постоянный контроль за запасами. Реезервный поставщик</a:t>
          </a:r>
          <a:endParaRPr lang="ru-RU">
            <a:solidFill>
              <a:sysClr val="windowText" lastClr="000000"/>
            </a:solidFill>
            <a:effectLst/>
          </a:endParaRPr>
        </a:p>
        <a:p>
          <a:pPr algn="l"/>
          <a:endParaRPr lang="ru-RU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11</xdr:col>
      <xdr:colOff>7620</xdr:colOff>
      <xdr:row>7</xdr:row>
      <xdr:rowOff>91440</xdr:rowOff>
    </xdr:from>
    <xdr:to>
      <xdr:col>12</xdr:col>
      <xdr:colOff>731520</xdr:colOff>
      <xdr:row>13</xdr:row>
      <xdr:rowOff>91440</xdr:rowOff>
    </xdr:to>
    <xdr:sp macro="" textlink="">
      <xdr:nvSpPr>
        <xdr:cNvPr id="6" name="Прямоугольник 5"/>
        <xdr:cNvSpPr/>
      </xdr:nvSpPr>
      <xdr:spPr>
        <a:xfrm>
          <a:off x="6713220" y="1371600"/>
          <a:ext cx="1767840" cy="1097280"/>
        </a:xfrm>
        <a:prstGeom prst="rect">
          <a:avLst/>
        </a:prstGeom>
        <a:solidFill>
          <a:schemeClr val="accent1">
            <a:lumMod val="7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-RU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ВХ - невысокий</a:t>
          </a:r>
          <a:r>
            <a:rPr lang="ru-RU" sz="110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страховой запаса. Поставки "точно в срок". Резервный поставщик</a:t>
          </a:r>
          <a:endParaRPr lang="ru-RU">
            <a:solidFill>
              <a:sysClr val="windowText" lastClr="000000"/>
            </a:solidFill>
            <a:effectLst/>
          </a:endParaRPr>
        </a:p>
        <a:p>
          <a:pPr algn="l"/>
          <a:endParaRPr lang="ru-RU" sz="1100"/>
        </a:p>
      </xdr:txBody>
    </xdr:sp>
    <xdr:clientData/>
  </xdr:twoCellAnchor>
  <xdr:twoCellAnchor>
    <xdr:from>
      <xdr:col>12</xdr:col>
      <xdr:colOff>853440</xdr:colOff>
      <xdr:row>7</xdr:row>
      <xdr:rowOff>99060</xdr:rowOff>
    </xdr:from>
    <xdr:to>
      <xdr:col>14</xdr:col>
      <xdr:colOff>533400</xdr:colOff>
      <xdr:row>13</xdr:row>
      <xdr:rowOff>99060</xdr:rowOff>
    </xdr:to>
    <xdr:sp macro="" textlink="">
      <xdr:nvSpPr>
        <xdr:cNvPr id="7" name="Прямоугольник 6"/>
        <xdr:cNvSpPr/>
      </xdr:nvSpPr>
      <xdr:spPr>
        <a:xfrm>
          <a:off x="8602980" y="1379220"/>
          <a:ext cx="1767840" cy="1097280"/>
        </a:xfrm>
        <a:prstGeom prst="rect">
          <a:avLst/>
        </a:prstGeom>
        <a:solidFill>
          <a:schemeClr val="accent1">
            <a:lumMod val="7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-RU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В</a:t>
          </a:r>
          <a:r>
            <a:rPr lang="en-US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Y</a:t>
          </a:r>
          <a:r>
            <a:rPr lang="ru-RU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- запас с небольшим избытком. Резервный поставщик. </a:t>
          </a:r>
          <a:endParaRPr lang="ru-RU" sz="1100"/>
        </a:p>
      </xdr:txBody>
    </xdr:sp>
    <xdr:clientData/>
  </xdr:twoCellAnchor>
  <xdr:twoCellAnchor>
    <xdr:from>
      <xdr:col>15</xdr:col>
      <xdr:colOff>7620</xdr:colOff>
      <xdr:row>7</xdr:row>
      <xdr:rowOff>114300</xdr:rowOff>
    </xdr:from>
    <xdr:to>
      <xdr:col>17</xdr:col>
      <xdr:colOff>586740</xdr:colOff>
      <xdr:row>13</xdr:row>
      <xdr:rowOff>114300</xdr:rowOff>
    </xdr:to>
    <xdr:sp macro="" textlink="">
      <xdr:nvSpPr>
        <xdr:cNvPr id="8" name="Прямоугольник 7"/>
        <xdr:cNvSpPr/>
      </xdr:nvSpPr>
      <xdr:spPr>
        <a:xfrm>
          <a:off x="10454640" y="1394460"/>
          <a:ext cx="1798320" cy="1097280"/>
        </a:xfrm>
        <a:prstGeom prst="rect">
          <a:avLst/>
        </a:prstGeom>
        <a:solidFill>
          <a:schemeClr val="accent1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-RU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В</a:t>
          </a:r>
          <a:r>
            <a:rPr lang="en-US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Z</a:t>
          </a:r>
          <a:r>
            <a:rPr lang="ru-RU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-</a:t>
          </a:r>
          <a:r>
            <a:rPr lang="en-US" sz="110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ru-RU" sz="110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может применяться работа под заказ, постоянный контроль за запасами.</a:t>
          </a:r>
          <a:endParaRPr lang="ru-RU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11</xdr:col>
      <xdr:colOff>0</xdr:colOff>
      <xdr:row>14</xdr:row>
      <xdr:rowOff>22860</xdr:rowOff>
    </xdr:from>
    <xdr:to>
      <xdr:col>12</xdr:col>
      <xdr:colOff>723900</xdr:colOff>
      <xdr:row>20</xdr:row>
      <xdr:rowOff>22860</xdr:rowOff>
    </xdr:to>
    <xdr:sp macro="" textlink="">
      <xdr:nvSpPr>
        <xdr:cNvPr id="9" name="Прямоугольник 8"/>
        <xdr:cNvSpPr/>
      </xdr:nvSpPr>
      <xdr:spPr>
        <a:xfrm>
          <a:off x="6705600" y="2583180"/>
          <a:ext cx="1767840" cy="1097280"/>
        </a:xfrm>
        <a:prstGeom prst="rect">
          <a:avLst/>
        </a:prstGeom>
        <a:solidFill>
          <a:schemeClr val="accent1">
            <a:lumMod val="40000"/>
            <a:lumOff val="6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-RU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СХ - невысокий</a:t>
          </a:r>
          <a:r>
            <a:rPr lang="ru-RU" sz="110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страховой запаса. Поставки "точно в срок". Партии с увеличенным интервалом  заказа.</a:t>
          </a:r>
          <a:endParaRPr lang="ru-RU">
            <a:solidFill>
              <a:sysClr val="windowText" lastClr="000000"/>
            </a:solidFill>
            <a:effectLst/>
          </a:endParaRPr>
        </a:p>
        <a:p>
          <a:pPr algn="l"/>
          <a:endParaRPr lang="ru-RU" sz="1100"/>
        </a:p>
      </xdr:txBody>
    </xdr:sp>
    <xdr:clientData/>
  </xdr:twoCellAnchor>
  <xdr:twoCellAnchor>
    <xdr:from>
      <xdr:col>12</xdr:col>
      <xdr:colOff>845820</xdr:colOff>
      <xdr:row>14</xdr:row>
      <xdr:rowOff>30480</xdr:rowOff>
    </xdr:from>
    <xdr:to>
      <xdr:col>14</xdr:col>
      <xdr:colOff>525780</xdr:colOff>
      <xdr:row>20</xdr:row>
      <xdr:rowOff>30480</xdr:rowOff>
    </xdr:to>
    <xdr:sp macro="" textlink="">
      <xdr:nvSpPr>
        <xdr:cNvPr id="10" name="Прямоугольник 9"/>
        <xdr:cNvSpPr/>
      </xdr:nvSpPr>
      <xdr:spPr>
        <a:xfrm>
          <a:off x="8595360" y="2590800"/>
          <a:ext cx="1767840" cy="1097280"/>
        </a:xfrm>
        <a:prstGeom prst="rect">
          <a:avLst/>
        </a:prstGeom>
        <a:solidFill>
          <a:schemeClr val="accent1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-RU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С</a:t>
          </a:r>
          <a:r>
            <a:rPr lang="en-US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Y</a:t>
          </a:r>
          <a:r>
            <a:rPr lang="ru-RU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- запас с небольшим избытком. Резервный поставщик. </a:t>
          </a:r>
          <a:endParaRPr lang="ru-RU">
            <a:solidFill>
              <a:sysClr val="windowText" lastClr="000000"/>
            </a:solidFill>
            <a:effectLst/>
          </a:endParaRPr>
        </a:p>
        <a:p>
          <a:pPr algn="l"/>
          <a:endParaRPr lang="ru-RU" sz="1100"/>
        </a:p>
      </xdr:txBody>
    </xdr:sp>
    <xdr:clientData/>
  </xdr:twoCellAnchor>
  <xdr:twoCellAnchor>
    <xdr:from>
      <xdr:col>15</xdr:col>
      <xdr:colOff>7620</xdr:colOff>
      <xdr:row>14</xdr:row>
      <xdr:rowOff>30480</xdr:rowOff>
    </xdr:from>
    <xdr:to>
      <xdr:col>17</xdr:col>
      <xdr:colOff>601980</xdr:colOff>
      <xdr:row>20</xdr:row>
      <xdr:rowOff>22860</xdr:rowOff>
    </xdr:to>
    <xdr:sp macro="" textlink="">
      <xdr:nvSpPr>
        <xdr:cNvPr id="11" name="Прямоугольник 10"/>
        <xdr:cNvSpPr/>
      </xdr:nvSpPr>
      <xdr:spPr>
        <a:xfrm>
          <a:off x="10454640" y="2590800"/>
          <a:ext cx="1813560" cy="1089660"/>
        </a:xfrm>
        <a:prstGeom prst="rect">
          <a:avLst/>
        </a:prstGeom>
        <a:solidFill>
          <a:sysClr val="window" lastClr="FFFFFF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CZ</a:t>
          </a:r>
          <a:r>
            <a:rPr lang="ru-RU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- </a:t>
          </a:r>
          <a:r>
            <a:rPr lang="ru-RU" sz="110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Низкий уровень контроля ( за исключением новинок), не высокие запасы, партии с увеличенным интервалом заказом, под заказ.</a:t>
          </a:r>
          <a:endParaRPr lang="ru-RU">
            <a:solidFill>
              <a:sysClr val="windowText" lastClr="000000"/>
            </a:solidFill>
            <a:effectLst/>
          </a:endParaRPr>
        </a:p>
        <a:p>
          <a:pPr algn="l"/>
          <a:endParaRPr lang="ru-RU" sz="1100"/>
        </a:p>
      </xdr:txBody>
    </xdr:sp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sqref="A1:XFD10"/>
    </sheetView>
  </sheetViews>
  <sheetFormatPr defaultRowHeight="14.4" x14ac:dyDescent="0.3"/>
  <cols>
    <col min="1" max="1" width="43.6640625" customWidth="1"/>
  </cols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3"/>
  <sheetViews>
    <sheetView zoomScale="115" zoomScaleNormal="115" workbookViewId="0">
      <selection activeCell="E17" sqref="E17"/>
    </sheetView>
  </sheetViews>
  <sheetFormatPr defaultRowHeight="14.4" outlineLevelCol="1" x14ac:dyDescent="0.3"/>
  <cols>
    <col min="1" max="1" width="11.88671875" customWidth="1"/>
    <col min="2" max="12" width="6.6640625" style="13" customWidth="1" outlineLevel="1"/>
    <col min="13" max="13" width="7.44140625" style="13" customWidth="1"/>
    <col min="14" max="24" width="6.6640625" style="13" hidden="1" customWidth="1" outlineLevel="1"/>
    <col min="25" max="25" width="7.6640625" style="13" customWidth="1" collapsed="1"/>
    <col min="26" max="26" width="9.5546875" customWidth="1"/>
  </cols>
  <sheetData>
    <row r="1" spans="1:26" x14ac:dyDescent="0.3">
      <c r="A1" s="5"/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5"/>
    </row>
    <row r="2" spans="1:26" s="8" customFormat="1" ht="30" x14ac:dyDescent="0.3">
      <c r="A2" s="17" t="s">
        <v>13</v>
      </c>
      <c r="B2" s="9" t="s">
        <v>14</v>
      </c>
      <c r="C2" s="9" t="s">
        <v>15</v>
      </c>
      <c r="D2" s="9" t="s">
        <v>16</v>
      </c>
      <c r="E2" s="9" t="s">
        <v>17</v>
      </c>
      <c r="F2" s="9" t="s">
        <v>18</v>
      </c>
      <c r="G2" s="9" t="s">
        <v>19</v>
      </c>
      <c r="H2" s="9" t="s">
        <v>20</v>
      </c>
      <c r="I2" s="9" t="s">
        <v>21</v>
      </c>
      <c r="J2" s="9" t="s">
        <v>22</v>
      </c>
      <c r="K2" s="9" t="s">
        <v>23</v>
      </c>
      <c r="L2" s="9" t="s">
        <v>24</v>
      </c>
      <c r="M2" s="20" t="s">
        <v>43</v>
      </c>
      <c r="N2" s="10" t="s">
        <v>25</v>
      </c>
      <c r="O2" s="10" t="s">
        <v>26</v>
      </c>
      <c r="P2" s="10" t="s">
        <v>27</v>
      </c>
      <c r="Q2" s="10" t="s">
        <v>28</v>
      </c>
      <c r="R2" s="10" t="s">
        <v>29</v>
      </c>
      <c r="S2" s="10" t="s">
        <v>30</v>
      </c>
      <c r="T2" s="10" t="s">
        <v>31</v>
      </c>
      <c r="U2" s="10" t="s">
        <v>32</v>
      </c>
      <c r="V2" s="10" t="s">
        <v>33</v>
      </c>
      <c r="W2" s="10" t="s">
        <v>34</v>
      </c>
      <c r="X2" s="10" t="s">
        <v>35</v>
      </c>
      <c r="Y2" s="20" t="s">
        <v>44</v>
      </c>
      <c r="Z2" s="14" t="s">
        <v>45</v>
      </c>
    </row>
    <row r="3" spans="1:26" x14ac:dyDescent="0.3">
      <c r="A3" s="6" t="s">
        <v>37</v>
      </c>
      <c r="B3" s="11"/>
      <c r="C3" s="11"/>
      <c r="D3" s="11"/>
      <c r="E3" s="11"/>
      <c r="F3" s="11"/>
      <c r="G3" s="11"/>
      <c r="H3" s="11"/>
      <c r="I3" s="11"/>
      <c r="J3" s="11"/>
      <c r="K3" s="11"/>
      <c r="L3" s="11"/>
      <c r="M3" s="21"/>
      <c r="N3" s="12"/>
      <c r="O3" s="12"/>
      <c r="P3" s="12"/>
      <c r="Q3" s="12"/>
      <c r="R3" s="12"/>
      <c r="S3" s="12"/>
      <c r="T3" s="12"/>
      <c r="U3" s="12"/>
      <c r="V3" s="12"/>
      <c r="W3" s="12"/>
      <c r="X3" s="12"/>
      <c r="Y3" s="21"/>
      <c r="Z3" s="15"/>
    </row>
    <row r="4" spans="1:26" x14ac:dyDescent="0.3">
      <c r="A4" s="18" t="s">
        <v>36</v>
      </c>
      <c r="B4" s="11">
        <v>1.9805778683611077E-2</v>
      </c>
      <c r="C4" s="11">
        <v>1.9871353089823112E-2</v>
      </c>
      <c r="D4" s="11">
        <v>2.2934903708419545E-2</v>
      </c>
      <c r="E4" s="11">
        <v>2.6938952856832499E-2</v>
      </c>
      <c r="F4" s="11">
        <v>2.6292191861940616E-2</v>
      </c>
      <c r="G4" s="11">
        <v>2.4705285126064638E-2</v>
      </c>
      <c r="H4" s="11">
        <v>3.0788889752290171E-2</v>
      </c>
      <c r="I4" s="11">
        <v>3.8989721193603562E-2</v>
      </c>
      <c r="J4" s="11">
        <v>4.4935176595696541E-2</v>
      </c>
      <c r="K4" s="11">
        <v>4.601525726343126E-2</v>
      </c>
      <c r="L4" s="11">
        <v>4.9839358733043425E-2</v>
      </c>
      <c r="M4" s="21">
        <f>SUM(B4:L4)</f>
        <v>0.3511168688647564</v>
      </c>
      <c r="N4" s="12">
        <v>3.2334833669615606E-2</v>
      </c>
      <c r="O4" s="12">
        <v>2.9779810716885756E-2</v>
      </c>
      <c r="P4" s="12">
        <v>3.3274179236912158E-2</v>
      </c>
      <c r="Q4" s="12">
        <v>3.6666055905046929E-2</v>
      </c>
      <c r="R4" s="12">
        <v>4.169922092997299E-2</v>
      </c>
      <c r="S4" s="12">
        <v>4.6739741160113132E-2</v>
      </c>
      <c r="T4" s="12">
        <v>5.5891375408599446E-2</v>
      </c>
      <c r="U4" s="12">
        <v>6.2077934666709751E-2</v>
      </c>
      <c r="V4" s="12">
        <v>6.7324974713112065E-2</v>
      </c>
      <c r="W4" s="12">
        <v>6.1866579547310785E-2</v>
      </c>
      <c r="X4" s="12">
        <v>7.1210657689622522E-2</v>
      </c>
      <c r="Y4" s="21">
        <f>SUM(N4:X4)</f>
        <v>0.53886536364390114</v>
      </c>
      <c r="Z4" s="16">
        <f>Y4/M4-1</f>
        <v>0.53471795697592039</v>
      </c>
    </row>
    <row r="5" spans="1:26" x14ac:dyDescent="0.3">
      <c r="A5" s="18" t="s">
        <v>39</v>
      </c>
      <c r="B5" s="11">
        <v>8.9197937897134635E-3</v>
      </c>
      <c r="C5" s="11">
        <v>8.0212880006126051E-3</v>
      </c>
      <c r="D5" s="11">
        <v>9.5654941906732453E-3</v>
      </c>
      <c r="E5" s="11">
        <v>8.7442971974799038E-3</v>
      </c>
      <c r="F5" s="11">
        <v>1.0591320531257931E-2</v>
      </c>
      <c r="G5" s="11">
        <v>9.8050275443247407E-3</v>
      </c>
      <c r="H5" s="11">
        <v>1.0706175909377402E-2</v>
      </c>
      <c r="I5" s="11">
        <v>9.6561000315504558E-3</v>
      </c>
      <c r="J5" s="11">
        <v>1.0098724649486013E-2</v>
      </c>
      <c r="K5" s="11">
        <v>8.9787667291319293E-3</v>
      </c>
      <c r="L5" s="11">
        <v>9.9062114623223209E-3</v>
      </c>
      <c r="M5" s="21">
        <f>SUM(B5:L5)</f>
        <v>0.10499320003593</v>
      </c>
      <c r="N5" s="12">
        <v>9.3124320968492932E-3</v>
      </c>
      <c r="O5" s="12">
        <v>7.7059381052458067E-3</v>
      </c>
      <c r="P5" s="12">
        <v>7.4954466912623176E-3</v>
      </c>
      <c r="Q5" s="12">
        <v>8.1027708218815529E-3</v>
      </c>
      <c r="R5" s="12">
        <v>7.8353461169274729E-3</v>
      </c>
      <c r="S5" s="12">
        <v>8.5137181330768429E-3</v>
      </c>
      <c r="T5" s="12">
        <v>8.7402564747296966E-3</v>
      </c>
      <c r="U5" s="12">
        <v>9.0471420724417585E-3</v>
      </c>
      <c r="V5" s="12">
        <v>6.9566229815969669E-3</v>
      </c>
      <c r="W5" s="12">
        <v>7.0524065538376309E-3</v>
      </c>
      <c r="X5" s="12">
        <v>5.9007488308483883E-3</v>
      </c>
      <c r="Y5" s="21">
        <f>SUM(N5:X5)</f>
        <v>8.6662828878697723E-2</v>
      </c>
      <c r="Z5" s="19">
        <f>Y5/M5-1</f>
        <v>-0.17458626988185322</v>
      </c>
    </row>
    <row r="6" spans="1:26" x14ac:dyDescent="0.3">
      <c r="A6" s="18" t="s">
        <v>40</v>
      </c>
      <c r="B6" s="11">
        <v>2.6135954921472247E-3</v>
      </c>
      <c r="C6" s="11">
        <v>5.1688490696071678E-3</v>
      </c>
      <c r="D6" s="11">
        <v>3.9471590004774787E-3</v>
      </c>
      <c r="E6" s="11">
        <v>2.5798392352813383E-3</v>
      </c>
      <c r="F6" s="11">
        <v>3.8913797479062685E-3</v>
      </c>
      <c r="G6" s="11">
        <v>2.5006110515727528E-3</v>
      </c>
      <c r="H6" s="11">
        <v>3.7212595297916613E-3</v>
      </c>
      <c r="I6" s="11">
        <v>2.2583484166652829E-3</v>
      </c>
      <c r="J6" s="11">
        <v>9.5783273374512601E-4</v>
      </c>
      <c r="K6" s="11">
        <v>1.8370689527969191E-3</v>
      </c>
      <c r="L6" s="11">
        <v>2.8882975270980724E-3</v>
      </c>
      <c r="M6" s="21">
        <f>SUM(B6:L6)</f>
        <v>3.236424075708929E-2</v>
      </c>
      <c r="N6" s="12">
        <v>4.449273112939107E-3</v>
      </c>
      <c r="O6" s="12">
        <v>5.1372920701638711E-3</v>
      </c>
      <c r="P6" s="12">
        <v>5.8259001541119881E-3</v>
      </c>
      <c r="Q6" s="12">
        <v>7.278242635232802E-3</v>
      </c>
      <c r="R6" s="12">
        <v>3.6832823626582138E-3</v>
      </c>
      <c r="S6" s="12">
        <v>4.8853885931414093E-3</v>
      </c>
      <c r="T6" s="12">
        <v>3.1179280864973599E-3</v>
      </c>
      <c r="U6" s="12">
        <v>2.3264079614850239E-3</v>
      </c>
      <c r="V6" s="12">
        <v>3.3618826542864003E-3</v>
      </c>
      <c r="W6" s="12">
        <v>3.3522013025290656E-3</v>
      </c>
      <c r="X6" s="12">
        <v>3.3759551657852205E-3</v>
      </c>
      <c r="Y6" s="21">
        <f>SUM(N6:X6)</f>
        <v>4.6793754098830458E-2</v>
      </c>
      <c r="Z6" s="16">
        <f>Y6/M6-1</f>
        <v>0.44584742308779246</v>
      </c>
    </row>
    <row r="7" spans="1:26" x14ac:dyDescent="0.3">
      <c r="A7" s="18" t="s">
        <v>41</v>
      </c>
      <c r="B7" s="11">
        <v>4.6277424769212323E-3</v>
      </c>
      <c r="C7" s="11">
        <v>4.594532506317482E-3</v>
      </c>
      <c r="D7" s="11">
        <v>5.0771924240012737E-3</v>
      </c>
      <c r="E7" s="11">
        <v>6.8976754290679988E-3</v>
      </c>
      <c r="F7" s="11">
        <v>6.5645884442940526E-3</v>
      </c>
      <c r="G7" s="11">
        <v>7.8026585443811457E-3</v>
      </c>
      <c r="H7" s="11">
        <v>1.0309011319190819E-2</v>
      </c>
      <c r="I7" s="11">
        <v>9.5398615101044484E-3</v>
      </c>
      <c r="J7" s="11">
        <v>8.6054106236471556E-3</v>
      </c>
      <c r="K7" s="11">
        <v>7.2597423676793909E-3</v>
      </c>
      <c r="L7" s="11">
        <v>8.1537612773414682E-3</v>
      </c>
      <c r="M7" s="21">
        <f>SUM(B7:L7)</f>
        <v>7.9432176922946462E-2</v>
      </c>
      <c r="N7" s="12">
        <v>4.587235069929467E-3</v>
      </c>
      <c r="O7" s="12">
        <v>6.0713451738300299E-3</v>
      </c>
      <c r="P7" s="12">
        <v>5.5340213888759168E-3</v>
      </c>
      <c r="Q7" s="12">
        <v>7.1866283922718301E-3</v>
      </c>
      <c r="R7" s="12">
        <v>6.2615800165189634E-3</v>
      </c>
      <c r="S7" s="12">
        <v>7.9137581304103543E-3</v>
      </c>
      <c r="T7" s="12">
        <v>7.7646467186321348E-3</v>
      </c>
      <c r="U7" s="12">
        <v>7.8920158971210706E-3</v>
      </c>
      <c r="V7" s="12">
        <v>9.8746206966810503E-3</v>
      </c>
      <c r="W7" s="12">
        <v>8.3805032563226637E-3</v>
      </c>
      <c r="X7" s="12">
        <v>6.9527461912913743E-3</v>
      </c>
      <c r="Y7" s="21">
        <f>SUM(N7:X7)</f>
        <v>7.8419100931884866E-2</v>
      </c>
      <c r="Z7" s="19">
        <f>Y7/M7-1</f>
        <v>-1.2753974904204601E-2</v>
      </c>
    </row>
    <row r="8" spans="1:26" x14ac:dyDescent="0.3">
      <c r="A8" s="6" t="s">
        <v>38</v>
      </c>
      <c r="B8" s="11"/>
      <c r="C8" s="11"/>
      <c r="D8" s="11"/>
      <c r="E8" s="11"/>
      <c r="F8" s="11"/>
      <c r="G8" s="11"/>
      <c r="H8" s="11"/>
      <c r="I8" s="11"/>
      <c r="J8" s="11"/>
      <c r="K8" s="11"/>
      <c r="L8" s="11"/>
      <c r="M8" s="21"/>
      <c r="N8" s="12"/>
      <c r="O8" s="12"/>
      <c r="P8" s="12"/>
      <c r="Q8" s="12"/>
      <c r="R8" s="12"/>
      <c r="S8" s="12"/>
      <c r="T8" s="12"/>
      <c r="U8" s="12"/>
      <c r="V8" s="12"/>
      <c r="W8" s="12"/>
      <c r="X8" s="12"/>
      <c r="Y8" s="21"/>
      <c r="Z8" s="15"/>
    </row>
    <row r="9" spans="1:26" x14ac:dyDescent="0.3">
      <c r="A9" s="18" t="s">
        <v>36</v>
      </c>
      <c r="B9" s="11">
        <v>1.9661911041841504E-3</v>
      </c>
      <c r="C9" s="11">
        <v>2.2589784822727621E-3</v>
      </c>
      <c r="D9" s="11">
        <v>3.1195288874741366E-3</v>
      </c>
      <c r="E9" s="11">
        <v>4.399304801216598E-3</v>
      </c>
      <c r="F9" s="11">
        <v>6.1077742999746214E-3</v>
      </c>
      <c r="G9" s="11">
        <v>6.4113411171902905E-3</v>
      </c>
      <c r="H9" s="11">
        <v>9.5060481259875151E-3</v>
      </c>
      <c r="I9" s="11">
        <v>8.4272928048355223E-3</v>
      </c>
      <c r="J9" s="11">
        <v>4.3592702370447468E-3</v>
      </c>
      <c r="K9" s="11">
        <v>7.5179649112452228E-3</v>
      </c>
      <c r="L9" s="11">
        <v>5.9469721555137278E-3</v>
      </c>
      <c r="M9" s="21">
        <f>SUM(B9:L9)</f>
        <v>6.0020666926939283E-2</v>
      </c>
      <c r="N9" s="12">
        <v>3.2248607446496626E-3</v>
      </c>
      <c r="O9" s="12">
        <v>2.6785346355132486E-3</v>
      </c>
      <c r="P9" s="12">
        <v>3.3390930743006585E-3</v>
      </c>
      <c r="Q9" s="12">
        <v>5.0998595248274601E-3</v>
      </c>
      <c r="R9" s="12">
        <v>5.1007879991963748E-3</v>
      </c>
      <c r="S9" s="12">
        <v>6.3519574885483824E-3</v>
      </c>
      <c r="T9" s="12">
        <v>6.5778224792557207E-3</v>
      </c>
      <c r="U9" s="12">
        <v>7.0923131603605931E-3</v>
      </c>
      <c r="V9" s="12">
        <v>6.5855060652147022E-3</v>
      </c>
      <c r="W9" s="12">
        <v>5.0851189250229042E-3</v>
      </c>
      <c r="X9" s="12">
        <v>4.992205655920354E-3</v>
      </c>
      <c r="Y9" s="21">
        <f>SUM(N9:X9)</f>
        <v>5.6128059752810058E-2</v>
      </c>
      <c r="Z9" s="16">
        <f>Y9/M9-1</f>
        <v>-6.4854447200120902E-2</v>
      </c>
    </row>
    <row r="10" spans="1:26" x14ac:dyDescent="0.3">
      <c r="A10" s="18" t="s">
        <v>39</v>
      </c>
      <c r="B10" s="11">
        <v>0</v>
      </c>
      <c r="C10" s="11">
        <v>0</v>
      </c>
      <c r="D10" s="11">
        <v>0</v>
      </c>
      <c r="E10" s="11">
        <v>0</v>
      </c>
      <c r="F10" s="11">
        <v>0</v>
      </c>
      <c r="G10" s="11">
        <v>1.3349126666290635E-3</v>
      </c>
      <c r="H10" s="11">
        <v>0</v>
      </c>
      <c r="I10" s="11">
        <v>0</v>
      </c>
      <c r="J10" s="11">
        <v>0</v>
      </c>
      <c r="K10" s="11">
        <v>0</v>
      </c>
      <c r="L10" s="11">
        <v>0</v>
      </c>
      <c r="M10" s="21">
        <f>SUM(B10:L10)</f>
        <v>1.3349126666290635E-3</v>
      </c>
      <c r="N10" s="12">
        <v>0</v>
      </c>
      <c r="O10" s="12">
        <v>0</v>
      </c>
      <c r="P10" s="12">
        <v>0</v>
      </c>
      <c r="Q10" s="12">
        <v>0</v>
      </c>
      <c r="R10" s="12">
        <v>0</v>
      </c>
      <c r="S10" s="12">
        <v>9.5231746454998239E-6</v>
      </c>
      <c r="T10" s="12">
        <v>0</v>
      </c>
      <c r="U10" s="12">
        <v>0</v>
      </c>
      <c r="V10" s="12">
        <v>0</v>
      </c>
      <c r="W10" s="12">
        <v>0</v>
      </c>
      <c r="X10" s="12">
        <v>0</v>
      </c>
      <c r="Y10" s="21">
        <f>SUM(N10:X10)</f>
        <v>9.5231746454998239E-6</v>
      </c>
      <c r="Z10" s="19">
        <f>Y10/M10-1</f>
        <v>-0.99286606915675779</v>
      </c>
    </row>
    <row r="11" spans="1:26" x14ac:dyDescent="0.3">
      <c r="A11" s="18" t="s">
        <v>40</v>
      </c>
      <c r="B11" s="11">
        <v>0.13302961275626424</v>
      </c>
      <c r="C11" s="11">
        <v>0.12680909717436251</v>
      </c>
      <c r="D11" s="11">
        <v>0.13130670062072258</v>
      </c>
      <c r="E11" s="11">
        <v>0.11402889419943515</v>
      </c>
      <c r="F11" s="11">
        <v>0.10469503426106082</v>
      </c>
      <c r="G11" s="11">
        <v>9.0661251809652732E-2</v>
      </c>
      <c r="H11" s="11">
        <v>9.963650805985097E-2</v>
      </c>
      <c r="I11" s="11">
        <v>7.8826323043456603E-2</v>
      </c>
      <c r="J11" s="11">
        <v>7.2765119804511613E-2</v>
      </c>
      <c r="K11" s="11">
        <v>8.3383748210886663E-2</v>
      </c>
      <c r="L11" s="11">
        <v>8.1789121827740632E-2</v>
      </c>
      <c r="M11" s="21">
        <f>SUM(B11:L11)</f>
        <v>1.1169314117679445</v>
      </c>
      <c r="N11" s="12">
        <v>0.11426699087726559</v>
      </c>
      <c r="O11" s="12">
        <v>0.12575376711858355</v>
      </c>
      <c r="P11" s="12">
        <v>0.12112968757296969</v>
      </c>
      <c r="Q11" s="12">
        <v>0.10480669394735234</v>
      </c>
      <c r="R11" s="12">
        <v>9.934817063642655E-2</v>
      </c>
      <c r="S11" s="12">
        <v>9.4936528040987747E-2</v>
      </c>
      <c r="T11" s="12">
        <v>9.3045008800603471E-2</v>
      </c>
      <c r="U11" s="12">
        <v>9.3807554363630488E-2</v>
      </c>
      <c r="V11" s="12">
        <v>8.2009561718198551E-2</v>
      </c>
      <c r="W11" s="12">
        <v>9.5779209249802919E-2</v>
      </c>
      <c r="X11" s="12">
        <v>0.10674904124786014</v>
      </c>
      <c r="Y11" s="21">
        <f>SUM(N11:X11)</f>
        <v>1.1316322135736812</v>
      </c>
      <c r="Z11" s="16">
        <f>Y11/M11-1</f>
        <v>1.3161776677466097E-2</v>
      </c>
    </row>
    <row r="12" spans="1:26" x14ac:dyDescent="0.3">
      <c r="A12" s="18" t="s">
        <v>41</v>
      </c>
      <c r="B12" s="11">
        <v>0.75007792830595854</v>
      </c>
      <c r="C12" s="11">
        <v>0.74932996400949536</v>
      </c>
      <c r="D12" s="11">
        <v>0.71177781314658606</v>
      </c>
      <c r="E12" s="11">
        <v>0.74022376710840754</v>
      </c>
      <c r="F12" s="11">
        <v>0.67219355384485235</v>
      </c>
      <c r="G12" s="11">
        <v>0.69799011036531489</v>
      </c>
      <c r="H12" s="11">
        <v>0.67517980331718774</v>
      </c>
      <c r="I12" s="11">
        <v>0.70194782550937385</v>
      </c>
      <c r="J12" s="11">
        <v>0.69253569246781455</v>
      </c>
      <c r="K12" s="11">
        <v>0.68881232385533631</v>
      </c>
      <c r="L12" s="11">
        <v>0.68473745700006494</v>
      </c>
      <c r="M12" s="21">
        <f>SUM(B12:L12)</f>
        <v>7.7648062389303902</v>
      </c>
      <c r="N12" s="12">
        <v>0.76791349785296703</v>
      </c>
      <c r="O12" s="12">
        <v>0.70816334940454118</v>
      </c>
      <c r="P12" s="12">
        <v>0.71963293326483913</v>
      </c>
      <c r="Q12" s="12">
        <v>0.66929294163154784</v>
      </c>
      <c r="R12" s="12">
        <v>0.69080518784740053</v>
      </c>
      <c r="S12" s="12">
        <v>0.68408772748483437</v>
      </c>
      <c r="T12" s="12">
        <v>0.63916519989942167</v>
      </c>
      <c r="U12" s="12">
        <v>0.66028789298523383</v>
      </c>
      <c r="V12" s="12">
        <v>0.66235637411495896</v>
      </c>
      <c r="W12" s="12">
        <v>0.68230080324993081</v>
      </c>
      <c r="X12" s="12">
        <v>0.65823474842917662</v>
      </c>
      <c r="Y12" s="21">
        <f>SUM(N12:X12)</f>
        <v>7.542240656164851</v>
      </c>
      <c r="Z12" s="19">
        <f>Y12/M12-1</f>
        <v>-2.8663378829681951E-2</v>
      </c>
    </row>
    <row r="13" spans="1:26" x14ac:dyDescent="0.3">
      <c r="A13" s="18" t="s">
        <v>42</v>
      </c>
      <c r="B13" s="11">
        <v>7.8959357391200094E-2</v>
      </c>
      <c r="C13" s="11">
        <v>8.3945937667508991E-2</v>
      </c>
      <c r="D13" s="11">
        <v>0.11227120802164571</v>
      </c>
      <c r="E13" s="11">
        <v>9.6187269172278947E-2</v>
      </c>
      <c r="F13" s="11">
        <v>0.16966415700871332</v>
      </c>
      <c r="G13" s="11">
        <v>0.15878880177486979</v>
      </c>
      <c r="H13" s="11">
        <v>0.16015230398632371</v>
      </c>
      <c r="I13" s="11">
        <v>0.15035452749041031</v>
      </c>
      <c r="J13" s="11">
        <v>0.16574277288805425</v>
      </c>
      <c r="K13" s="11">
        <v>0.15619512770949226</v>
      </c>
      <c r="L13" s="11">
        <v>0.15673882001687545</v>
      </c>
      <c r="M13" s="21">
        <v>0.14384159098892307</v>
      </c>
      <c r="N13" s="12">
        <v>6.3910876575784231E-2</v>
      </c>
      <c r="O13" s="12">
        <v>0.11470996277523661</v>
      </c>
      <c r="P13" s="12">
        <v>0.10376873861672815</v>
      </c>
      <c r="Q13" s="12">
        <v>0.16156680714183921</v>
      </c>
      <c r="R13" s="12">
        <v>0.14526642409089893</v>
      </c>
      <c r="S13" s="12">
        <v>0.14656165779424229</v>
      </c>
      <c r="T13" s="12">
        <v>0.1856977621322605</v>
      </c>
      <c r="U13" s="12">
        <v>0.15746873889301755</v>
      </c>
      <c r="V13" s="12">
        <v>0.16153045705595134</v>
      </c>
      <c r="W13" s="12">
        <v>0.13618317791524329</v>
      </c>
      <c r="X13" s="12">
        <v>0.14258389678949532</v>
      </c>
      <c r="Y13" s="21">
        <f>SUM(N13:X13)</f>
        <v>1.5192484997806974</v>
      </c>
      <c r="Z13" s="16">
        <f>Y13/M13-1</f>
        <v>9.561955616145065</v>
      </c>
    </row>
  </sheetData>
  <pageMargins left="0.7" right="0.7" top="0.75" bottom="0.75" header="0.3" footer="0.3"/>
  <pageSetup paperSize="9" orientation="portrait" r:id="rId1"/>
  <ignoredErrors>
    <ignoredError sqref="Y4:Y10 Y12:Y13" formulaRange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U48"/>
  <sheetViews>
    <sheetView showGridLines="0" topLeftCell="A31" workbookViewId="0">
      <selection activeCell="W45" sqref="W45"/>
    </sheetView>
  </sheetViews>
  <sheetFormatPr defaultRowHeight="14.4" x14ac:dyDescent="0.3"/>
  <sheetData>
    <row r="1" spans="8:16" x14ac:dyDescent="0.3">
      <c r="H1" t="s">
        <v>46</v>
      </c>
    </row>
    <row r="12" spans="8:16" ht="45.6" customHeight="1" x14ac:dyDescent="0.3"/>
    <row r="13" spans="8:16" ht="45.6" customHeight="1" x14ac:dyDescent="0.3"/>
    <row r="14" spans="8:16" ht="28.2" customHeight="1" x14ac:dyDescent="0.3"/>
    <row r="15" spans="8:16" ht="28.2" customHeight="1" x14ac:dyDescent="0.3">
      <c r="P15" t="s">
        <v>47</v>
      </c>
    </row>
    <row r="18" spans="2:10" x14ac:dyDescent="0.3">
      <c r="B18" t="s">
        <v>47</v>
      </c>
    </row>
    <row r="29" spans="2:10" ht="39.6" customHeight="1" x14ac:dyDescent="0.3"/>
    <row r="30" spans="2:10" ht="39.6" customHeight="1" x14ac:dyDescent="0.3"/>
    <row r="31" spans="2:10" ht="39.6" customHeight="1" x14ac:dyDescent="0.3"/>
    <row r="32" spans="2:10" ht="25.8" customHeight="1" x14ac:dyDescent="0.3">
      <c r="J32" t="s">
        <v>48</v>
      </c>
    </row>
    <row r="33" spans="13:21" x14ac:dyDescent="0.3">
      <c r="M33" t="s">
        <v>49</v>
      </c>
    </row>
    <row r="46" spans="13:21" ht="71.400000000000006" customHeight="1" x14ac:dyDescent="0.3"/>
    <row r="47" spans="13:21" ht="37.200000000000003" customHeight="1" x14ac:dyDescent="0.3">
      <c r="U47" t="s">
        <v>50</v>
      </c>
    </row>
    <row r="48" spans="13:21" ht="25.8" customHeight="1" x14ac:dyDescent="0.3"/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2:D25"/>
  <sheetViews>
    <sheetView showGridLines="0" workbookViewId="0">
      <selection activeCell="K27" sqref="K27"/>
    </sheetView>
  </sheetViews>
  <sheetFormatPr defaultRowHeight="14.4" x14ac:dyDescent="0.3"/>
  <cols>
    <col min="1" max="1" width="4.5546875" customWidth="1"/>
    <col min="12" max="14" width="15.21875" customWidth="1"/>
  </cols>
  <sheetData>
    <row r="22" spans="1:4" x14ac:dyDescent="0.3">
      <c r="A22" s="25"/>
      <c r="B22" s="24" t="s">
        <v>54</v>
      </c>
      <c r="C22" s="24" t="s">
        <v>55</v>
      </c>
      <c r="D22" s="24" t="s">
        <v>56</v>
      </c>
    </row>
    <row r="23" spans="1:4" x14ac:dyDescent="0.3">
      <c r="A23" s="25" t="s">
        <v>51</v>
      </c>
      <c r="B23" s="22" t="s">
        <v>57</v>
      </c>
      <c r="C23" s="22" t="s">
        <v>57</v>
      </c>
      <c r="D23" s="23" t="s">
        <v>58</v>
      </c>
    </row>
    <row r="24" spans="1:4" x14ac:dyDescent="0.3">
      <c r="A24" s="25" t="s">
        <v>52</v>
      </c>
      <c r="B24" s="22" t="s">
        <v>59</v>
      </c>
      <c r="C24" s="22" t="s">
        <v>59</v>
      </c>
      <c r="D24" s="23" t="s">
        <v>60</v>
      </c>
    </row>
    <row r="25" spans="1:4" x14ac:dyDescent="0.3">
      <c r="A25" s="25" t="s">
        <v>53</v>
      </c>
      <c r="B25" s="22" t="s">
        <v>61</v>
      </c>
      <c r="C25" s="22" t="s">
        <v>62</v>
      </c>
      <c r="D25" s="22" t="s">
        <v>61</v>
      </c>
    </row>
  </sheetData>
  <pageMargins left="0.7" right="0.7" top="0.75" bottom="0.75" header="0.3" footer="0.3"/>
  <ignoredErrors>
    <ignoredError sqref="B24:C25 D25" twoDigitTextYear="1"/>
  </ignoredErrors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2:G66"/>
  <sheetViews>
    <sheetView tabSelected="1" topLeftCell="A17" zoomScale="85" zoomScaleNormal="85" workbookViewId="0">
      <selection activeCell="D24" sqref="D24"/>
    </sheetView>
  </sheetViews>
  <sheetFormatPr defaultRowHeight="14.4" x14ac:dyDescent="0.3"/>
  <cols>
    <col min="1" max="1" width="54.5546875" customWidth="1"/>
    <col min="2" max="2" width="17.21875" style="13" customWidth="1"/>
    <col min="3" max="3" width="13.44140625" style="13" customWidth="1"/>
    <col min="4" max="4" width="35.6640625" style="13" customWidth="1"/>
    <col min="5" max="5" width="15.33203125" style="13" customWidth="1"/>
  </cols>
  <sheetData>
    <row r="2" spans="1:7" s="29" customFormat="1" x14ac:dyDescent="0.3">
      <c r="A2" s="46" t="s">
        <v>63</v>
      </c>
      <c r="B2" s="46"/>
      <c r="C2" s="46"/>
      <c r="D2" s="46"/>
      <c r="E2" s="46"/>
      <c r="F2" s="46"/>
      <c r="G2" s="46"/>
    </row>
    <row r="3" spans="1:7" x14ac:dyDescent="0.3">
      <c r="A3" s="45" t="s">
        <v>64</v>
      </c>
      <c r="B3" s="45"/>
      <c r="C3" s="45"/>
      <c r="D3" s="45"/>
      <c r="E3" s="45"/>
      <c r="F3" s="45"/>
      <c r="G3" s="45"/>
    </row>
    <row r="4" spans="1:7" x14ac:dyDescent="0.3">
      <c r="A4" s="2" t="s">
        <v>94</v>
      </c>
    </row>
    <row r="6" spans="1:7" x14ac:dyDescent="0.3">
      <c r="A6" s="28" t="s">
        <v>67</v>
      </c>
    </row>
    <row r="7" spans="1:7" x14ac:dyDescent="0.3">
      <c r="A7" s="28"/>
    </row>
    <row r="8" spans="1:7" ht="28.8" x14ac:dyDescent="0.3">
      <c r="A8" s="35" t="s">
        <v>81</v>
      </c>
      <c r="B8" s="43" t="s">
        <v>78</v>
      </c>
      <c r="C8" s="43" t="s">
        <v>65</v>
      </c>
      <c r="D8" s="43" t="s">
        <v>66</v>
      </c>
    </row>
    <row r="9" spans="1:7" x14ac:dyDescent="0.3">
      <c r="A9" s="47" t="s">
        <v>80</v>
      </c>
      <c r="B9" s="23"/>
      <c r="C9" s="23"/>
      <c r="D9" s="23"/>
    </row>
    <row r="10" spans="1:7" x14ac:dyDescent="0.3">
      <c r="A10" s="26">
        <v>2021</v>
      </c>
      <c r="B10" s="23"/>
      <c r="C10" s="23"/>
      <c r="D10" s="23"/>
    </row>
    <row r="11" spans="1:7" x14ac:dyDescent="0.3">
      <c r="A11" s="26">
        <v>2020</v>
      </c>
      <c r="B11" s="23"/>
      <c r="C11" s="23"/>
      <c r="D11" s="23"/>
    </row>
    <row r="13" spans="1:7" x14ac:dyDescent="0.3">
      <c r="A13" s="28" t="s">
        <v>76</v>
      </c>
    </row>
    <row r="14" spans="1:7" x14ac:dyDescent="0.3">
      <c r="A14" s="28"/>
    </row>
    <row r="15" spans="1:7" s="29" customFormat="1" ht="43.2" x14ac:dyDescent="0.3">
      <c r="A15" s="34" t="s">
        <v>81</v>
      </c>
      <c r="B15" s="36">
        <v>2021</v>
      </c>
      <c r="C15" s="36">
        <v>2022</v>
      </c>
      <c r="D15" s="36" t="s">
        <v>72</v>
      </c>
      <c r="E15" s="43" t="s">
        <v>74</v>
      </c>
    </row>
    <row r="16" spans="1:7" x14ac:dyDescent="0.3">
      <c r="A16" s="26" t="s">
        <v>68</v>
      </c>
      <c r="B16" s="23"/>
      <c r="C16" s="23"/>
      <c r="D16" s="30" t="str">
        <f>IFERROR(C16/B16-1,"")</f>
        <v/>
      </c>
      <c r="E16" s="23"/>
    </row>
    <row r="17" spans="1:5" x14ac:dyDescent="0.3">
      <c r="A17" s="26" t="s">
        <v>69</v>
      </c>
      <c r="B17" s="23"/>
      <c r="C17" s="23"/>
      <c r="D17" s="30" t="str">
        <f t="shared" ref="D17:D19" si="0">IFERROR(C17/B17-1,"")</f>
        <v/>
      </c>
      <c r="E17" s="23"/>
    </row>
    <row r="18" spans="1:5" x14ac:dyDescent="0.3">
      <c r="A18" s="26" t="s">
        <v>73</v>
      </c>
      <c r="B18" s="23"/>
      <c r="C18" s="23"/>
      <c r="D18" s="30" t="str">
        <f t="shared" si="0"/>
        <v/>
      </c>
      <c r="E18" s="23"/>
    </row>
    <row r="19" spans="1:5" x14ac:dyDescent="0.3">
      <c r="A19" s="26"/>
      <c r="B19" s="23"/>
      <c r="C19" s="23"/>
      <c r="D19" s="30" t="str">
        <f t="shared" si="0"/>
        <v/>
      </c>
      <c r="E19" s="23"/>
    </row>
    <row r="22" spans="1:5" x14ac:dyDescent="0.3">
      <c r="A22" s="28" t="s">
        <v>77</v>
      </c>
    </row>
    <row r="23" spans="1:5" x14ac:dyDescent="0.3">
      <c r="A23" s="28"/>
    </row>
    <row r="24" spans="1:5" s="37" customFormat="1" ht="43.2" x14ac:dyDescent="0.3">
      <c r="A24" s="34" t="s">
        <v>81</v>
      </c>
      <c r="B24" s="36">
        <v>2020</v>
      </c>
      <c r="C24" s="36">
        <v>2021</v>
      </c>
      <c r="D24" s="36" t="s">
        <v>72</v>
      </c>
      <c r="E24" s="43" t="s">
        <v>82</v>
      </c>
    </row>
    <row r="25" spans="1:5" x14ac:dyDescent="0.3">
      <c r="A25" s="26" t="s">
        <v>68</v>
      </c>
      <c r="B25" s="23"/>
      <c r="C25" s="23"/>
      <c r="D25" s="30" t="str">
        <f t="shared" ref="D25:D29" si="1">IFERROR(C25/B25-1,"")</f>
        <v/>
      </c>
      <c r="E25" s="23"/>
    </row>
    <row r="26" spans="1:5" x14ac:dyDescent="0.3">
      <c r="A26" s="26" t="s">
        <v>69</v>
      </c>
      <c r="B26" s="23"/>
      <c r="C26" s="23"/>
      <c r="D26" s="30" t="str">
        <f t="shared" si="1"/>
        <v/>
      </c>
      <c r="E26" s="23"/>
    </row>
    <row r="27" spans="1:5" x14ac:dyDescent="0.3">
      <c r="A27" s="26" t="s">
        <v>70</v>
      </c>
      <c r="B27" s="23"/>
      <c r="C27" s="23"/>
      <c r="D27" s="30" t="str">
        <f t="shared" si="1"/>
        <v/>
      </c>
      <c r="E27" s="23"/>
    </row>
    <row r="28" spans="1:5" x14ac:dyDescent="0.3">
      <c r="A28" s="26" t="s">
        <v>71</v>
      </c>
      <c r="B28" s="23"/>
      <c r="C28" s="23"/>
      <c r="D28" s="30" t="str">
        <f t="shared" si="1"/>
        <v/>
      </c>
      <c r="E28" s="23"/>
    </row>
    <row r="29" spans="1:5" s="29" customFormat="1" x14ac:dyDescent="0.3">
      <c r="A29" s="48" t="s">
        <v>75</v>
      </c>
      <c r="B29" s="39"/>
      <c r="C29" s="39"/>
      <c r="D29" s="49" t="str">
        <f t="shared" si="1"/>
        <v/>
      </c>
      <c r="E29" s="39"/>
    </row>
    <row r="31" spans="1:5" x14ac:dyDescent="0.3">
      <c r="A31" s="28" t="s">
        <v>95</v>
      </c>
    </row>
    <row r="32" spans="1:5" x14ac:dyDescent="0.3">
      <c r="A32" s="28"/>
    </row>
    <row r="33" spans="1:4" x14ac:dyDescent="0.3">
      <c r="A33" s="34" t="s">
        <v>83</v>
      </c>
      <c r="B33" s="36">
        <v>2020</v>
      </c>
      <c r="C33" s="36">
        <v>2021</v>
      </c>
      <c r="D33" s="36">
        <v>2022</v>
      </c>
    </row>
    <row r="34" spans="1:4" x14ac:dyDescent="0.3">
      <c r="A34" s="26" t="s">
        <v>79</v>
      </c>
      <c r="B34" s="44">
        <f ca="1">B35/B11</f>
        <v>0</v>
      </c>
      <c r="C34" s="23" t="e">
        <f ca="1">C35/B10</f>
        <v>#DIV/0!</v>
      </c>
      <c r="D34" s="23" t="e">
        <f ca="1">D35/B9</f>
        <v>#DIV/0!</v>
      </c>
    </row>
    <row r="35" spans="1:4" x14ac:dyDescent="0.3">
      <c r="A35" s="41" t="s">
        <v>88</v>
      </c>
      <c r="B35" s="42">
        <f ca="1">SUM(B35:B43)</f>
        <v>0</v>
      </c>
      <c r="C35" s="42">
        <f ca="1">SUM(C35:C40)</f>
        <v>0</v>
      </c>
      <c r="D35" s="42">
        <f ca="1">SUM(D35:D40)</f>
        <v>0</v>
      </c>
    </row>
    <row r="36" spans="1:4" x14ac:dyDescent="0.3">
      <c r="A36" s="4" t="s">
        <v>87</v>
      </c>
      <c r="B36" s="40"/>
      <c r="C36" s="40"/>
      <c r="D36" s="40"/>
    </row>
    <row r="37" spans="1:4" x14ac:dyDescent="0.3">
      <c r="A37" s="4" t="s">
        <v>86</v>
      </c>
      <c r="B37" s="40"/>
      <c r="C37" s="40"/>
      <c r="D37" s="40"/>
    </row>
    <row r="38" spans="1:4" x14ac:dyDescent="0.3">
      <c r="A38" s="4" t="s">
        <v>85</v>
      </c>
      <c r="B38" s="40"/>
      <c r="C38" s="40"/>
      <c r="D38" s="40"/>
    </row>
    <row r="39" spans="1:4" x14ac:dyDescent="0.3">
      <c r="A39" s="4" t="s">
        <v>84</v>
      </c>
      <c r="B39" s="40"/>
      <c r="C39" s="40"/>
      <c r="D39" s="40"/>
    </row>
    <row r="40" spans="1:4" x14ac:dyDescent="0.3">
      <c r="A40" s="4" t="s">
        <v>89</v>
      </c>
      <c r="B40" s="40"/>
      <c r="C40" s="40"/>
      <c r="D40" s="40"/>
    </row>
    <row r="41" spans="1:4" x14ac:dyDescent="0.3">
      <c r="A41" s="4" t="s">
        <v>90</v>
      </c>
      <c r="B41" s="40"/>
      <c r="C41" s="40"/>
      <c r="D41" s="40"/>
    </row>
    <row r="42" spans="1:4" x14ac:dyDescent="0.3">
      <c r="A42" s="26" t="s">
        <v>91</v>
      </c>
      <c r="B42" s="23"/>
      <c r="C42" s="23"/>
      <c r="D42" s="23"/>
    </row>
    <row r="43" spans="1:4" x14ac:dyDescent="0.3">
      <c r="A43" s="26"/>
      <c r="B43" s="23"/>
      <c r="C43" s="23"/>
      <c r="D43" s="23"/>
    </row>
    <row r="45" spans="1:4" x14ac:dyDescent="0.3">
      <c r="A45" s="28" t="s">
        <v>92</v>
      </c>
    </row>
    <row r="46" spans="1:4" x14ac:dyDescent="0.3">
      <c r="A46" s="28"/>
    </row>
    <row r="47" spans="1:4" x14ac:dyDescent="0.3">
      <c r="A47" s="32" t="s">
        <v>83</v>
      </c>
      <c r="B47" s="36">
        <v>2020</v>
      </c>
      <c r="C47" s="36">
        <v>2021</v>
      </c>
      <c r="D47" s="36">
        <v>2022</v>
      </c>
    </row>
    <row r="48" spans="1:4" x14ac:dyDescent="0.3">
      <c r="A48" s="26" t="s">
        <v>102</v>
      </c>
      <c r="B48" s="23"/>
      <c r="C48" s="23"/>
      <c r="D48" s="23">
        <v>60</v>
      </c>
    </row>
    <row r="49" spans="1:4" x14ac:dyDescent="0.3">
      <c r="A49" s="26" t="s">
        <v>93</v>
      </c>
      <c r="B49" s="23"/>
      <c r="C49" s="23"/>
      <c r="D49" s="23"/>
    </row>
    <row r="50" spans="1:4" x14ac:dyDescent="0.3">
      <c r="A50" s="26" t="s">
        <v>96</v>
      </c>
      <c r="B50" s="23"/>
      <c r="C50" s="23"/>
      <c r="D50" s="23"/>
    </row>
    <row r="51" spans="1:4" x14ac:dyDescent="0.3">
      <c r="A51" s="26" t="s">
        <v>97</v>
      </c>
      <c r="B51" s="23"/>
      <c r="C51" s="23"/>
      <c r="D51" s="23"/>
    </row>
    <row r="52" spans="1:4" x14ac:dyDescent="0.3">
      <c r="A52" s="31" t="s">
        <v>98</v>
      </c>
      <c r="B52" s="23"/>
      <c r="C52" s="23"/>
      <c r="D52" s="23"/>
    </row>
    <row r="53" spans="1:4" x14ac:dyDescent="0.3">
      <c r="A53" s="50" t="s">
        <v>99</v>
      </c>
      <c r="B53" s="23"/>
      <c r="C53" s="23"/>
      <c r="D53" s="23"/>
    </row>
    <row r="54" spans="1:4" x14ac:dyDescent="0.3">
      <c r="A54" s="50" t="s">
        <v>100</v>
      </c>
      <c r="B54" s="23"/>
      <c r="C54" s="23"/>
      <c r="D54" s="23"/>
    </row>
    <row r="55" spans="1:4" x14ac:dyDescent="0.3">
      <c r="A55" s="50" t="s">
        <v>104</v>
      </c>
      <c r="B55" s="23" t="e">
        <f>B54/B11</f>
        <v>#DIV/0!</v>
      </c>
      <c r="C55" s="23" t="e">
        <f>C54/B10</f>
        <v>#DIV/0!</v>
      </c>
      <c r="D55" s="23" t="e">
        <f>D54/C18</f>
        <v>#DIV/0!</v>
      </c>
    </row>
    <row r="56" spans="1:4" x14ac:dyDescent="0.3">
      <c r="A56" s="50" t="s">
        <v>103</v>
      </c>
      <c r="B56" s="33"/>
      <c r="C56" s="33"/>
      <c r="D56" s="23">
        <v>90</v>
      </c>
    </row>
    <row r="57" spans="1:4" ht="28.8" x14ac:dyDescent="0.3">
      <c r="A57" s="50" t="s">
        <v>101</v>
      </c>
      <c r="B57" s="33"/>
      <c r="C57" s="33"/>
      <c r="D57" s="30">
        <f>D48/D56</f>
        <v>0.66666666666666663</v>
      </c>
    </row>
    <row r="59" spans="1:4" x14ac:dyDescent="0.3">
      <c r="A59" s="28" t="s">
        <v>105</v>
      </c>
    </row>
    <row r="61" spans="1:4" ht="32.4" customHeight="1" x14ac:dyDescent="0.3">
      <c r="A61" s="35" t="s">
        <v>106</v>
      </c>
      <c r="B61" s="43" t="s">
        <v>107</v>
      </c>
      <c r="C61" s="43" t="s">
        <v>108</v>
      </c>
      <c r="D61" s="43" t="s">
        <v>109</v>
      </c>
    </row>
    <row r="62" spans="1:4" ht="46.2" customHeight="1" x14ac:dyDescent="0.3">
      <c r="A62" s="26" t="s">
        <v>110</v>
      </c>
      <c r="B62" s="51">
        <v>44533</v>
      </c>
      <c r="C62" s="27" t="s">
        <v>112</v>
      </c>
      <c r="D62" s="27" t="s">
        <v>111</v>
      </c>
    </row>
    <row r="63" spans="1:4" ht="72" x14ac:dyDescent="0.3">
      <c r="A63" s="26" t="s">
        <v>113</v>
      </c>
      <c r="B63" s="27" t="s">
        <v>114</v>
      </c>
      <c r="C63" s="51">
        <v>44598</v>
      </c>
      <c r="D63" s="27" t="s">
        <v>115</v>
      </c>
    </row>
    <row r="64" spans="1:4" x14ac:dyDescent="0.3">
      <c r="A64" s="26"/>
      <c r="B64" s="23"/>
      <c r="C64" s="23"/>
      <c r="D64" s="23"/>
    </row>
    <row r="65" spans="1:4" x14ac:dyDescent="0.3">
      <c r="A65" s="26"/>
      <c r="B65" s="23"/>
      <c r="C65" s="23"/>
      <c r="D65" s="23"/>
    </row>
    <row r="66" spans="1:4" x14ac:dyDescent="0.3">
      <c r="A66" s="26"/>
      <c r="B66" s="23"/>
      <c r="C66" s="23"/>
      <c r="D66" s="23"/>
    </row>
  </sheetData>
  <mergeCells count="2">
    <mergeCell ref="A2:G2"/>
    <mergeCell ref="A3:G3"/>
  </mergeCells>
  <pageMargins left="0.25" right="0.25" top="0.75" bottom="0.75" header="0.3" footer="0.3"/>
  <pageSetup paperSize="9" scale="63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</sheetPr>
  <dimension ref="A2:G18"/>
  <sheetViews>
    <sheetView workbookViewId="0">
      <selection activeCell="D24" sqref="D24"/>
    </sheetView>
  </sheetViews>
  <sheetFormatPr defaultRowHeight="14.4" outlineLevelRow="2" x14ac:dyDescent="0.3"/>
  <cols>
    <col min="1" max="1" width="27.109375" customWidth="1"/>
    <col min="2" max="3" width="8.88671875" style="13"/>
    <col min="4" max="4" width="12.44140625" style="13" customWidth="1"/>
  </cols>
  <sheetData>
    <row r="2" spans="1:7" s="29" customFormat="1" x14ac:dyDescent="0.3">
      <c r="A2" s="46" t="s">
        <v>117</v>
      </c>
      <c r="B2" s="46"/>
      <c r="C2" s="46"/>
      <c r="D2" s="46"/>
      <c r="E2" s="46"/>
      <c r="F2" s="46"/>
      <c r="G2" s="46"/>
    </row>
    <row r="3" spans="1:7" ht="16.2" customHeight="1" x14ac:dyDescent="0.3">
      <c r="A3" s="34" t="s">
        <v>116</v>
      </c>
      <c r="B3" s="36">
        <v>2022</v>
      </c>
      <c r="C3" s="36">
        <v>2021</v>
      </c>
      <c r="D3" s="43" t="s">
        <v>118</v>
      </c>
    </row>
    <row r="4" spans="1:7" s="29" customFormat="1" x14ac:dyDescent="0.3">
      <c r="A4" s="38" t="s">
        <v>128</v>
      </c>
      <c r="B4" s="39">
        <f>B5+B14</f>
        <v>0</v>
      </c>
      <c r="C4" s="39">
        <f>C5+C14</f>
        <v>0</v>
      </c>
      <c r="D4" s="39" t="e">
        <f>C4/B4-1</f>
        <v>#DIV/0!</v>
      </c>
    </row>
    <row r="5" spans="1:7" s="29" customFormat="1" outlineLevel="1" x14ac:dyDescent="0.3">
      <c r="A5" s="38" t="s">
        <v>119</v>
      </c>
      <c r="B5" s="39">
        <f>SUM(B7:B13)</f>
        <v>0</v>
      </c>
      <c r="C5" s="39">
        <f>SUM(C7:C13)</f>
        <v>0</v>
      </c>
      <c r="D5" s="39" t="e">
        <f>C5/B5-1</f>
        <v>#DIV/0!</v>
      </c>
    </row>
    <row r="6" spans="1:7" outlineLevel="2" x14ac:dyDescent="0.3">
      <c r="A6" s="26" t="s">
        <v>120</v>
      </c>
      <c r="B6" s="23"/>
      <c r="C6" s="23"/>
      <c r="D6" s="52" t="e">
        <f t="shared" ref="D6:D13" si="0">C6/B6-1</f>
        <v>#DIV/0!</v>
      </c>
    </row>
    <row r="7" spans="1:7" outlineLevel="2" x14ac:dyDescent="0.3">
      <c r="A7" s="26" t="s">
        <v>121</v>
      </c>
      <c r="B7" s="23"/>
      <c r="C7" s="23"/>
      <c r="D7" s="52" t="e">
        <f t="shared" si="0"/>
        <v>#DIV/0!</v>
      </c>
    </row>
    <row r="8" spans="1:7" outlineLevel="2" x14ac:dyDescent="0.3">
      <c r="A8" s="26" t="s">
        <v>122</v>
      </c>
      <c r="B8" s="23"/>
      <c r="C8" s="23"/>
      <c r="D8" s="52" t="e">
        <f t="shared" si="0"/>
        <v>#DIV/0!</v>
      </c>
    </row>
    <row r="9" spans="1:7" outlineLevel="2" x14ac:dyDescent="0.3">
      <c r="A9" s="26" t="s">
        <v>123</v>
      </c>
      <c r="B9" s="23"/>
      <c r="C9" s="23"/>
      <c r="D9" s="52" t="e">
        <f t="shared" si="0"/>
        <v>#DIV/0!</v>
      </c>
    </row>
    <row r="10" spans="1:7" outlineLevel="2" x14ac:dyDescent="0.3">
      <c r="A10" s="26" t="s">
        <v>124</v>
      </c>
      <c r="B10" s="23"/>
      <c r="C10" s="23"/>
      <c r="D10" s="52" t="e">
        <f t="shared" si="0"/>
        <v>#DIV/0!</v>
      </c>
    </row>
    <row r="11" spans="1:7" outlineLevel="2" x14ac:dyDescent="0.3">
      <c r="A11" s="26" t="s">
        <v>125</v>
      </c>
      <c r="B11" s="23"/>
      <c r="C11" s="23"/>
      <c r="D11" s="52" t="e">
        <f t="shared" si="0"/>
        <v>#DIV/0!</v>
      </c>
    </row>
    <row r="12" spans="1:7" outlineLevel="2" x14ac:dyDescent="0.3">
      <c r="A12" s="26" t="s">
        <v>126</v>
      </c>
      <c r="B12" s="23"/>
      <c r="C12" s="23"/>
      <c r="D12" s="52" t="e">
        <f t="shared" si="0"/>
        <v>#DIV/0!</v>
      </c>
    </row>
    <row r="13" spans="1:7" outlineLevel="2" x14ac:dyDescent="0.3">
      <c r="A13" s="26" t="s">
        <v>127</v>
      </c>
      <c r="B13" s="23"/>
      <c r="C13" s="23"/>
      <c r="D13" s="52" t="e">
        <f t="shared" si="0"/>
        <v>#DIV/0!</v>
      </c>
    </row>
    <row r="14" spans="1:7" s="29" customFormat="1" outlineLevel="1" x14ac:dyDescent="0.3">
      <c r="A14" s="38" t="s">
        <v>129</v>
      </c>
      <c r="B14" s="39">
        <f>SUM(B16:B18)</f>
        <v>0</v>
      </c>
      <c r="C14" s="39">
        <f>SUM(C16:C18)</f>
        <v>0</v>
      </c>
      <c r="D14" s="39" t="e">
        <f>C14/B14-1</f>
        <v>#DIV/0!</v>
      </c>
    </row>
    <row r="15" spans="1:7" outlineLevel="2" x14ac:dyDescent="0.3">
      <c r="A15" s="26" t="s">
        <v>120</v>
      </c>
      <c r="B15" s="23"/>
      <c r="C15" s="23"/>
      <c r="D15" s="52" t="e">
        <f t="shared" ref="D15:D18" si="1">C15/B15-1</f>
        <v>#DIV/0!</v>
      </c>
    </row>
    <row r="16" spans="1:7" outlineLevel="2" x14ac:dyDescent="0.3">
      <c r="A16" s="26" t="s">
        <v>121</v>
      </c>
      <c r="B16" s="23"/>
      <c r="C16" s="23"/>
      <c r="D16" s="52" t="e">
        <f t="shared" si="1"/>
        <v>#DIV/0!</v>
      </c>
    </row>
    <row r="17" spans="1:4" outlineLevel="2" x14ac:dyDescent="0.3">
      <c r="A17" s="26" t="s">
        <v>122</v>
      </c>
      <c r="B17" s="23"/>
      <c r="C17" s="23"/>
      <c r="D17" s="52" t="e">
        <f t="shared" si="1"/>
        <v>#DIV/0!</v>
      </c>
    </row>
    <row r="18" spans="1:4" outlineLevel="2" x14ac:dyDescent="0.3">
      <c r="A18" s="26" t="s">
        <v>123</v>
      </c>
      <c r="B18" s="23"/>
      <c r="C18" s="23"/>
      <c r="D18" s="52" t="e">
        <f t="shared" si="1"/>
        <v>#DIV/0!</v>
      </c>
    </row>
  </sheetData>
  <mergeCells count="1">
    <mergeCell ref="A2:G2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7"/>
  <sheetViews>
    <sheetView zoomScale="85" zoomScaleNormal="85" workbookViewId="0">
      <selection activeCell="B3" sqref="B3"/>
    </sheetView>
  </sheetViews>
  <sheetFormatPr defaultRowHeight="14.4" x14ac:dyDescent="0.3"/>
  <cols>
    <col min="1" max="1" width="55.88671875" style="2" customWidth="1"/>
    <col min="2" max="2" width="90.88671875" style="2" customWidth="1"/>
  </cols>
  <sheetData>
    <row r="1" spans="1:2" ht="43.2" x14ac:dyDescent="0.3">
      <c r="A1" s="1" t="s">
        <v>0</v>
      </c>
    </row>
    <row r="2" spans="1:2" ht="57.6" x14ac:dyDescent="0.3">
      <c r="A2" s="3" t="s">
        <v>1</v>
      </c>
      <c r="B2" s="4" t="s">
        <v>2</v>
      </c>
    </row>
    <row r="3" spans="1:2" ht="72" x14ac:dyDescent="0.3">
      <c r="A3" s="3" t="s">
        <v>3</v>
      </c>
      <c r="B3" s="4" t="s">
        <v>4</v>
      </c>
    </row>
    <row r="4" spans="1:2" ht="100.8" x14ac:dyDescent="0.3">
      <c r="A4" s="3" t="s">
        <v>5</v>
      </c>
      <c r="B4" s="4" t="s">
        <v>6</v>
      </c>
    </row>
    <row r="5" spans="1:2" ht="72" x14ac:dyDescent="0.3">
      <c r="A5" s="3" t="s">
        <v>7</v>
      </c>
      <c r="B5" s="4" t="s">
        <v>8</v>
      </c>
    </row>
    <row r="6" spans="1:2" ht="72" x14ac:dyDescent="0.3">
      <c r="A6" s="3" t="s">
        <v>9</v>
      </c>
      <c r="B6" s="4" t="s">
        <v>10</v>
      </c>
    </row>
    <row r="7" spans="1:2" ht="72" x14ac:dyDescent="0.3">
      <c r="A7" s="3" t="s">
        <v>11</v>
      </c>
      <c r="B7" s="4" t="s">
        <v>12</v>
      </c>
    </row>
  </sheetData>
  <autoFilter ref="A1:B7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7</vt:i4>
      </vt:variant>
    </vt:vector>
  </HeadingPairs>
  <TitlesOfParts>
    <vt:vector size="7" baseType="lpstr">
      <vt:lpstr>Лист1</vt:lpstr>
      <vt:lpstr>Динамика долей год к году</vt:lpstr>
      <vt:lpstr>Лист2</vt:lpstr>
      <vt:lpstr>Лист3</vt:lpstr>
      <vt:lpstr>Шаблон информации к переговорам</vt:lpstr>
      <vt:lpstr>Динамика продаж 2022_2021</vt:lpstr>
      <vt:lpstr>ЧЕ лист при выборе Поставщика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2022-04-27T11:35:31Z</dcterms:modified>
</cp:coreProperties>
</file>